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862" activeTab="0"/>
  </bookViews>
  <sheets>
    <sheet name="TONGHOP" sheetId="1" r:id="rId1"/>
    <sheet name="IDCODE" sheetId="2" state="hidden" r:id="rId2"/>
    <sheet name="LPl2" sheetId="3" state="hidden" r:id="rId3"/>
    <sheet name="IN_DTK (L2)" sheetId="4" state="hidden" r:id="rId4"/>
    <sheet name="phong_coso" sheetId="5" state="hidden" r:id="rId5"/>
    <sheet name="CODEMON" sheetId="6" state="hidden" r:id="rId6"/>
  </sheets>
  <externalReferences>
    <externalReference r:id="rId9"/>
  </externalReferences>
  <definedNames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fullCalcOnLoad="1"/>
</workbook>
</file>

<file path=xl/comments6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<sst xmlns="http://schemas.openxmlformats.org/spreadsheetml/2006/main" count="3156" uniqueCount="1548">
  <si>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</si>
  <si>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</si>
  <si>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</si>
  <si>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</si>
  <si>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</si>
  <si>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</si>
  <si>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</si>
  <si>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</si>
  <si>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</si>
  <si>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</si>
  <si>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</si>
  <si>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</si>
  <si>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</si>
  <si>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</si>
  <si>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</si>
  <si>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</si>
  <si>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</si>
  <si>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</si>
  <si>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</si>
  <si>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</si>
  <si>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</si>
  <si>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</si>
  <si>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</si>
  <si>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</si>
  <si>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</si>
  <si>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</si>
  <si>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</si>
  <si>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</si>
  <si>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</si>
  <si>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</si>
  <si>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</si>
  <si>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</si>
  <si>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</si>
  <si>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</si>
  <si>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</si>
  <si>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</si>
  <si>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</si>
  <si>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</si>
  <si>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</si>
  <si>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</si>
  <si>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</si>
  <si>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</si>
  <si>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</si>
  <si>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</si>
  <si>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</si>
  <si>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</si>
  <si>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</si>
  <si>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</si>
  <si>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</si>
  <si>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</si>
  <si>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</si>
  <si>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</si>
  <si>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</si>
  <si>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</si>
  <si>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</si>
  <si>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</si>
  <si>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</si>
  <si>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</si>
  <si>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</si>
  <si>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</si>
  <si>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</si>
  <si>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</si>
  <si>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</si>
  <si>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</si>
  <si>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</si>
  <si>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</si>
  <si>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</si>
  <si>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</si>
  <si>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</si>
  <si>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</si>
  <si>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</si>
  <si>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</si>
  <si>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</si>
  <si>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</si>
  <si>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</si>
  <si>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</si>
  <si>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</si>
  <si>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</si>
  <si>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</si>
  <si>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</si>
  <si>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</si>
  <si>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</si>
  <si>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</si>
  <si>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</si>
  <si>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</si>
  <si>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</si>
  <si>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</si>
  <si>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</si>
  <si>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</si>
  <si>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</si>
  <si>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</si>
  <si>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</si>
  <si>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</si>
  <si>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</si>
  <si>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</si>
  <si>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</si>
  <si>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</si>
  <si>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</si>
  <si>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</si>
  <si>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</si>
  <si>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</si>
  <si>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</si>
  <si>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</si>
  <si>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</si>
  <si>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</si>
  <si>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</si>
  <si>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</si>
  <si>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</si>
  <si>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</si>
  <si>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</si>
  <si>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</si>
  <si>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</si>
  <si>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</si>
  <si>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</si>
  <si>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</si>
  <si>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</si>
  <si>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</si>
  <si>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</si>
  <si>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</si>
  <si>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</si>
  <si>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</si>
  <si>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</si>
  <si>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</si>
  <si>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</si>
  <si>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</si>
  <si>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</si>
  <si>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</si>
  <si>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</si>
  <si>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</si>
  <si>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</si>
  <si>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</si>
  <si>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</si>
  <si>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</si>
  <si>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</si>
  <si>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</si>
  <si>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</si>
  <si>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</si>
  <si>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</si>
  <si>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</si>
  <si>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</si>
  <si>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</si>
  <si>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</si>
  <si>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</si>
  <si>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</si>
  <si>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</si>
  <si>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</si>
  <si>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</si>
  <si>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</si>
  <si>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</si>
  <si>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</si>
  <si>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</si>
  <si>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</si>
  <si>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</si>
  <si>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</si>
  <si>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</si>
  <si>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</si>
  <si>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</si>
  <si>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</si>
  <si>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</si>
  <si>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</si>
  <si>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</si>
  <si>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</si>
  <si>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</si>
  <si>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</si>
  <si>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</si>
  <si>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</si>
  <si>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</si>
  <si>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</si>
  <si>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</si>
  <si>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</si>
  <si>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</si>
  <si>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</si>
  <si>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</si>
  <si>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</si>
  <si>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</si>
  <si>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</si>
  <si>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</si>
  <si>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</si>
  <si>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</si>
  <si>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</si>
  <si>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</si>
  <si>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</si>
  <si>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</si>
  <si>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</si>
  <si>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</si>
  <si>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</si>
  <si>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</si>
  <si>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</si>
  <si>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</si>
  <si>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</si>
  <si>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</si>
  <si>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</si>
  <si>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</si>
  <si>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</si>
  <si>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</si>
  <si>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</si>
  <si>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</si>
  <si>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</si>
  <si>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</si>
  <si>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</si>
  <si>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</si>
  <si>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</si>
  <si>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</si>
  <si>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</si>
  <si>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</si>
  <si>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</si>
  <si>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</si>
  <si>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</si>
  <si>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</si>
  <si>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</si>
  <si>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</si>
  <si>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</si>
  <si>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</si>
  <si>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</si>
  <si>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</si>
  <si>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</si>
  <si>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</si>
  <si>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</si>
  <si>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</si>
  <si>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</si>
  <si>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</si>
  <si>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</si>
  <si>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</si>
  <si>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</si>
  <si>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</si>
  <si>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</si>
  <si>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</si>
  <si>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</si>
  <si>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</si>
  <si>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</si>
  <si>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</si>
  <si>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</si>
  <si>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</si>
  <si>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</si>
  <si>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</si>
  <si>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</si>
  <si>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</si>
  <si>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</si>
  <si>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</si>
  <si>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</si>
  <si>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</si>
  <si>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</si>
  <si>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</si>
  <si>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</si>
  <si>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</si>
  <si>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</si>
  <si>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</si>
  <si>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</si>
  <si>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</si>
  <si>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</si>
  <si>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</si>
  <si>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</si>
  <si>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</si>
  <si>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</si>
  <si>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</si>
  <si>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</si>
  <si>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</si>
  <si>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</si>
  <si>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</si>
  <si>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</si>
  <si>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</si>
  <si>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</si>
  <si>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</si>
  <si>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</si>
  <si>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</si>
  <si>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</si>
  <si>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</si>
  <si>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</si>
  <si>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</si>
  <si>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</si>
  <si>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</si>
  <si>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</si>
  <si>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</si>
  <si>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</si>
  <si>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</si>
  <si>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</si>
  <si>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</si>
  <si>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</si>
  <si>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</si>
  <si>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</si>
  <si>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</si>
  <si>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</si>
  <si>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</si>
  <si>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</si>
  <si>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</si>
  <si>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</si>
  <si>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</si>
  <si>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</si>
  <si>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</si>
  <si>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</si>
  <si>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</si>
  <si>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</si>
  <si>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</si>
  <si>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</si>
  <si>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</si>
  <si>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</si>
  <si>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</si>
  <si>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</si>
  <si>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</si>
  <si>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</si>
  <si>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</si>
  <si>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</si>
  <si>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</si>
  <si>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</si>
  <si>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</si>
  <si>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</si>
  <si>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</si>
  <si>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</si>
  <si>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</si>
  <si>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</si>
  <si>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</si>
  <si>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</si>
  <si>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</si>
  <si>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</si>
  <si>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</si>
  <si>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</si>
  <si>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</si>
  <si>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</si>
  <si>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</si>
  <si>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</si>
  <si>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</si>
  <si>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</si>
  <si>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</si>
  <si>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</si>
  <si>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</si>
  <si>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</si>
  <si>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</si>
  <si>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</si>
  <si>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</si>
  <si>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</si>
  <si>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</si>
  <si>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</si>
  <si>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</si>
  <si>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</si>
  <si>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</si>
  <si>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</si>
  <si>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</si>
  <si>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</si>
  <si>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</si>
  <si>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</si>
  <si>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</si>
  <si>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</si>
  <si>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</si>
  <si>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</si>
  <si>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</si>
  <si>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</si>
  <si>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</si>
  <si>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</si>
  <si>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</si>
  <si>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</si>
  <si>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</si>
  <si>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</si>
  <si>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</si>
  <si>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</si>
  <si>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</si>
  <si>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</si>
  <si>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</si>
  <si>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</si>
  <si>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</si>
  <si>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</si>
  <si>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</si>
  <si>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</si>
  <si>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</si>
  <si>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</si>
  <si>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</si>
  <si>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</si>
  <si>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</si>
  <si>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</si>
  <si>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</si>
  <si>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</si>
  <si>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</si>
  <si>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</si>
  <si>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</si>
  <si>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</si>
  <si>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</si>
  <si>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</si>
  <si>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</si>
  <si>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</si>
  <si>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</si>
  <si>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</si>
  <si>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</si>
  <si>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</si>
  <si>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</si>
  <si>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</si>
  <si>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</si>
  <si>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</si>
  <si>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</si>
  <si>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</si>
  <si>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</si>
  <si>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</si>
  <si>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</si>
  <si>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</si>
  <si>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</si>
  <si>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</si>
  <si>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</si>
  <si>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</si>
  <si>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</si>
  <si>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</si>
  <si>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</si>
  <si>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</si>
  <si>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</si>
  <si>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</si>
  <si>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</si>
  <si>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</si>
  <si>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</si>
  <si>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</si>
  <si>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</si>
  <si>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</si>
  <si>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</si>
  <si>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</si>
  <si>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</si>
  <si>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</si>
  <si>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</si>
  <si>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</si>
  <si>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</si>
  <si>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</si>
  <si>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</si>
  <si>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</si>
  <si>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</si>
  <si>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</si>
  <si>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</si>
  <si>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</si>
  <si>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</si>
  <si>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</si>
  <si>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</si>
  <si>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</si>
  <si>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</si>
  <si>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</si>
  <si>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</si>
  <si>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</si>
  <si>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</si>
  <si>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</si>
  <si>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</si>
  <si>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</si>
  <si>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</si>
  <si>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</si>
  <si>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</si>
  <si>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</si>
  <si>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</si>
  <si>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</si>
  <si>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</si>
  <si>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</si>
  <si>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</si>
  <si>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</si>
  <si>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</si>
  <si>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</si>
  <si>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</si>
  <si>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</si>
  <si>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</si>
  <si>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</si>
  <si>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</si>
  <si>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</si>
  <si>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</si>
  <si>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</si>
  <si>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</si>
  <si>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</si>
  <si>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</si>
  <si>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</si>
  <si>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</si>
  <si>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</si>
  <si>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</si>
  <si>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</si>
  <si>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</si>
  <si>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</si>
  <si>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</si>
  <si>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</si>
  <si>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</si>
  <si>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</si>
  <si>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</si>
  <si>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</si>
  <si>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</si>
  <si>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</si>
  <si>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</si>
  <si>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</si>
  <si>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</si>
  <si>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</si>
  <si>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</si>
  <si>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</si>
  <si>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</si>
  <si>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</si>
  <si>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</si>
  <si>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</si>
  <si>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</si>
  <si>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</si>
  <si>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</si>
  <si>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</si>
  <si>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</si>
  <si>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</si>
  <si>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</si>
  <si>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</si>
  <si>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</si>
  <si>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</si>
  <si>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</si>
  <si>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</si>
  <si>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</si>
  <si>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</si>
  <si>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</si>
  <si>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</si>
  <si>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</si>
  <si>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</si>
  <si>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</si>
  <si>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</si>
  <si>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</si>
  <si>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</si>
  <si>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</si>
  <si>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</si>
  <si>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</si>
  <si>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</si>
  <si>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</si>
  <si>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</si>
  <si>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</si>
  <si>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</si>
  <si>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</si>
  <si>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</si>
  <si>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</si>
  <si>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</si>
  <si>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</si>
  <si>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</si>
  <si>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</si>
  <si>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</si>
  <si>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</si>
  <si>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</si>
  <si>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</si>
  <si>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</si>
  <si>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</si>
  <si>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</si>
  <si>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</si>
  <si>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</si>
  <si>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</si>
  <si>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</si>
  <si>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</si>
  <si>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</si>
  <si>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</si>
  <si>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</si>
  <si>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</si>
  <si>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</si>
  <si>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</si>
  <si>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</si>
  <si>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</si>
  <si>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</si>
  <si>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</si>
  <si>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</si>
  <si>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</si>
  <si>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</si>
  <si>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</si>
  <si>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</si>
  <si>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</si>
  <si>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</si>
  <si>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</si>
  <si>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</si>
  <si>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</si>
  <si>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</si>
  <si>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</si>
  <si>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</si>
  <si>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</si>
  <si>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</si>
  <si>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</si>
  <si>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</si>
  <si>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</si>
  <si>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</si>
  <si>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</si>
  <si>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</si>
  <si>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</si>
  <si>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</si>
  <si>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</si>
  <si>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</si>
  <si>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</si>
  <si>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</si>
  <si>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</si>
  <si>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</si>
  <si>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</si>
  <si>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</si>
  <si>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</si>
  <si>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</si>
  <si>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</si>
  <si>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</si>
  <si>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</si>
  <si>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</si>
  <si>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</si>
  <si>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</si>
  <si>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</si>
  <si>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</si>
  <si>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</si>
  <si>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</si>
  <si>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</si>
  <si>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</si>
  <si>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</si>
  <si>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</si>
  <si>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</si>
  <si>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</si>
  <si>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</si>
  <si>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</si>
  <si>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</si>
  <si>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</si>
  <si>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</si>
  <si>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</si>
  <si>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</si>
  <si>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</si>
  <si>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</si>
  <si>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</si>
  <si>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</si>
  <si>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</si>
  <si>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</si>
  <si>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</si>
  <si>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</si>
  <si>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</si>
  <si>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</si>
  <si>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</si>
  <si>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</si>
  <si>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</si>
  <si>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</si>
  <si>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</si>
  <si>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</si>
  <si>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</si>
  <si>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</si>
  <si>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</si>
  <si>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</si>
  <si>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DANH SÁCH SINH VIÊN DỰ THI KTHP * NH: 2018-2019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</si>
  <si>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</si>
  <si>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</si>
  <si>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</si>
  <si>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</si>
  <si>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</si>
  <si>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</si>
  <si>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</si>
  <si>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</si>
  <si>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</si>
  <si>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</si>
  <si>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</si>
  <si>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</si>
  <si>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</si>
  <si>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</si>
  <si>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</si>
  <si>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</si>
  <si>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</si>
  <si>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</si>
  <si>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</si>
  <si>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</si>
  <si>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</si>
  <si>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</si>
  <si>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</si>
  <si>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</si>
  <si>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</si>
  <si>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</si>
  <si>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</si>
  <si>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</si>
  <si>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</si>
  <si>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</si>
  <si>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</si>
  <si>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</si>
  <si>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</si>
  <si>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</si>
  <si>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</si>
  <si>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</si>
  <si>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</si>
  <si>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</si>
  <si>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</si>
  <si>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</si>
  <si>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</si>
  <si>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</si>
  <si>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</si>
  <si>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</si>
  <si>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</si>
  <si>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</si>
  <si>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</si>
  <si>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</si>
  <si>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</si>
  <si>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</si>
  <si>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</si>
  <si>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</si>
  <si>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</si>
  <si>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</si>
  <si>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</si>
  <si>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</si>
  <si>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</si>
  <si>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</si>
  <si>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</si>
  <si>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</si>
  <si>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</si>
  <si>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</si>
  <si>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</si>
  <si>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</si>
  <si>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</si>
  <si>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</si>
  <si>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</si>
  <si>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</si>
  <si>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</si>
  <si>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</si>
  <si>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</si>
  <si>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</si>
  <si>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</si>
  <si>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</si>
  <si>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</si>
  <si>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</si>
  <si>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</si>
  <si>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</si>
  <si>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</si>
  <si>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</si>
  <si>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</si>
  <si>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</si>
  <si>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</si>
  <si>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</si>
  <si>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</si>
  <si>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</si>
  <si>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</si>
  <si>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</si>
  <si>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</si>
  <si>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</si>
  <si>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</si>
  <si>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</si>
  <si>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</si>
  <si>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</si>
  <si>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</si>
  <si>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</si>
  <si>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</si>
  <si>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</si>
  <si>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</si>
  <si>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</si>
  <si>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</si>
  <si>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</si>
  <si>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</si>
  <si>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</si>
  <si>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</si>
  <si>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</si>
  <si>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</si>
  <si>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</si>
  <si>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</si>
  <si>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</si>
  <si>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</si>
  <si>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</si>
  <si>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</si>
  <si>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</si>
  <si>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</si>
  <si>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</si>
  <si>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</si>
  <si>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</si>
  <si>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</si>
  <si>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</si>
  <si>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</si>
  <si>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</si>
  <si>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</si>
  <si>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</si>
  <si>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</si>
  <si>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</si>
  <si>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</si>
  <si>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</si>
  <si>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</si>
  <si>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</si>
  <si>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</si>
  <si>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</si>
  <si>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</si>
  <si>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</si>
  <si>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</si>
  <si>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</si>
  <si>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</si>
  <si>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</si>
  <si>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</si>
  <si>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</si>
  <si>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</si>
  <si>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</si>
  <si>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</si>
  <si>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</si>
  <si>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</si>
  <si>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</si>
  <si>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</si>
  <si>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</si>
  <si>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</si>
  <si>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</si>
  <si>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</si>
  <si>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</si>
  <si>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</si>
  <si>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</si>
  <si>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</si>
  <si>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</si>
  <si>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</si>
  <si>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</si>
  <si>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</si>
  <si>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</si>
  <si>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</si>
  <si>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</si>
  <si>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</si>
  <si>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</si>
  <si>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</si>
  <si>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</si>
  <si>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</si>
  <si>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</si>
  <si>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</si>
  <si>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</si>
  <si>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</si>
  <si>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</si>
  <si>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</si>
  <si>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</si>
  <si>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</si>
  <si>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</si>
  <si>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</si>
  <si>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</si>
  <si>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</si>
  <si>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</si>
  <si>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</si>
  <si>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</si>
  <si>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</si>
  <si>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</si>
  <si>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</si>
  <si>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</si>
  <si>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</si>
  <si>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</si>
  <si>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</si>
  <si>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</si>
  <si>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</si>
  <si>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</si>
  <si>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</si>
  <si>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</si>
  <si>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</si>
  <si>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</si>
  <si>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</si>
  <si>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</si>
  <si>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</si>
  <si>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</si>
  <si>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</si>
  <si>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</si>
  <si>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</si>
  <si>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</si>
  <si>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</si>
  <si>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</si>
  <si>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</si>
  <si>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</si>
  <si>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</si>
  <si>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</si>
  <si>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</si>
  <si>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</si>
  <si>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</si>
  <si>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</si>
  <si>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</si>
  <si>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</si>
  <si>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</si>
  <si>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</si>
  <si>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</si>
  <si>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</si>
  <si>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</si>
  <si>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</si>
  <si>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</si>
  <si>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</si>
  <si>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</si>
  <si>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</si>
  <si>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</si>
  <si>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</si>
  <si>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</si>
  <si>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</si>
  <si>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</si>
  <si>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</si>
  <si>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</si>
  <si>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</si>
  <si>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</si>
  <si>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</si>
  <si>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</si>
  <si>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</si>
  <si>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</si>
  <si>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</si>
  <si>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</si>
  <si>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</si>
  <si>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</si>
  <si>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</si>
  <si>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</si>
  <si>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</si>
  <si>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</si>
  <si>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</si>
  <si>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</si>
  <si>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</si>
  <si>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</si>
  <si>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</si>
  <si>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</si>
  <si>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</si>
  <si>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</si>
  <si>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</si>
  <si>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</si>
  <si>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</si>
  <si>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</si>
  <si>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</si>
  <si>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</si>
  <si>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</si>
  <si>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</si>
  <si>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</si>
  <si>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</si>
  <si>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</si>
  <si>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</si>
  <si>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</si>
  <si>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</si>
  <si>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</si>
  <si>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</si>
  <si>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</si>
  <si>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</si>
  <si>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</si>
  <si>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</si>
  <si>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</si>
  <si>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</si>
  <si>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</si>
  <si>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</si>
  <si>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</si>
  <si>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</si>
  <si>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</si>
  <si>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</si>
  <si>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</si>
  <si>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</si>
  <si>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</si>
  <si>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</si>
  <si>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</si>
  <si>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</si>
  <si>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</si>
  <si>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</si>
  <si>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</si>
  <si>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</si>
  <si>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</si>
  <si>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</si>
  <si>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</si>
  <si>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</si>
  <si>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</si>
  <si>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</si>
  <si>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</si>
  <si>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</si>
  <si>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</si>
  <si>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</si>
  <si>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</si>
  <si>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</si>
  <si>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</si>
  <si>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</si>
  <si>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</si>
  <si>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</si>
  <si>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</si>
  <si>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</si>
  <si>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</si>
  <si>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</si>
  <si>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</si>
  <si>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</si>
  <si>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</si>
  <si>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</si>
  <si>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</si>
  <si>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</si>
  <si>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</si>
  <si>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</si>
  <si>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</si>
  <si>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</si>
  <si>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</si>
  <si>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</si>
  <si>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</si>
  <si>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</si>
  <si>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</si>
  <si>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</si>
  <si>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</si>
  <si>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</si>
  <si>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</si>
  <si>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</si>
  <si>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</si>
  <si>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</si>
  <si>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</si>
  <si>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</si>
  <si>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</si>
  <si>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</si>
  <si>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</si>
  <si>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</si>
  <si>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</si>
  <si>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</si>
  <si>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</si>
  <si>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</si>
  <si>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</si>
  <si>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</si>
  <si>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</si>
  <si>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</si>
  <si>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</si>
  <si>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</si>
  <si>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</si>
  <si>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</si>
  <si>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</si>
  <si>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</si>
  <si>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</si>
  <si>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</si>
  <si>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</si>
  <si>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</si>
  <si>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</si>
  <si>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</si>
  <si>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</si>
  <si>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</si>
  <si>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</si>
  <si>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</si>
  <si>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</si>
  <si>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</si>
  <si>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</si>
  <si>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</si>
  <si>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</si>
  <si>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</si>
  <si>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</si>
  <si>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</si>
  <si>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</si>
  <si>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</si>
  <si>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</si>
  <si>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</si>
  <si>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</si>
  <si>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</si>
  <si>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</si>
  <si>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</si>
  <si>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</si>
  <si>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</si>
  <si>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</si>
  <si>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</si>
  <si>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</si>
  <si>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</si>
  <si>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</si>
  <si>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</si>
  <si>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</si>
  <si>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</si>
  <si>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</si>
  <si>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</si>
  <si>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</si>
  <si>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</si>
  <si>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</si>
  <si>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</si>
  <si>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</si>
  <si>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</si>
  <si>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</si>
  <si>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</si>
  <si>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</si>
  <si>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</si>
  <si>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</si>
  <si>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</si>
  <si>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</si>
  <si>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</si>
  <si>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</si>
  <si>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</si>
  <si>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</si>
  <si>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</si>
  <si>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</si>
  <si>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</si>
  <si>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</si>
  <si>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</si>
  <si>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</si>
  <si>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</si>
  <si>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</si>
  <si>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</si>
  <si>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</si>
  <si>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</si>
  <si>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</si>
  <si>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</si>
  <si>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</si>
  <si>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</si>
  <si>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</si>
  <si>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</si>
  <si>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</si>
  <si>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</si>
  <si>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</si>
  <si>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</si>
  <si>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</si>
  <si>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</si>
  <si>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</si>
  <si>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</si>
  <si>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</si>
  <si>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</si>
  <si>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</si>
  <si>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</si>
  <si>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</si>
  <si>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</si>
  <si>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</si>
  <si>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</si>
  <si>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</si>
  <si>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</si>
  <si>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</si>
  <si>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</si>
  <si>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</si>
  <si>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</si>
  <si>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</si>
  <si>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</si>
  <si>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</si>
  <si>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</si>
  <si>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</si>
  <si>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</si>
  <si>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</si>
  <si>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</si>
  <si>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</si>
  <si>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</si>
  <si>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</si>
  <si>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</si>
  <si>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</si>
  <si>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</si>
  <si>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</si>
  <si>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</si>
  <si>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</si>
  <si>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</si>
  <si>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</si>
  <si>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</si>
  <si>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</si>
  <si>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</si>
  <si>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</si>
  <si>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</si>
  <si>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</si>
  <si>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</si>
  <si>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</si>
  <si>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</si>
  <si>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</si>
  <si>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</si>
  <si>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</si>
  <si>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</si>
  <si>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</si>
  <si>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</si>
  <si>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</si>
  <si>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</si>
  <si>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</si>
  <si>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</si>
  <si>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</si>
  <si>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</si>
  <si>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</si>
  <si>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</si>
  <si>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</si>
  <si>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</si>
  <si>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</si>
  <si>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</si>
  <si>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</si>
  <si>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</si>
  <si>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</si>
  <si>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</si>
  <si>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</si>
  <si>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</si>
  <si>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</si>
  <si>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</si>
  <si>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</si>
  <si>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</si>
  <si>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</si>
  <si>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</si>
  <si>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</si>
  <si>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</si>
  <si>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</si>
  <si>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</si>
  <si>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</si>
  <si>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</si>
  <si>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</si>
  <si>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</si>
  <si>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</si>
  <si>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</si>
  <si>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</si>
  <si>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</si>
  <si>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</si>
  <si>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</si>
  <si>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</si>
  <si>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</si>
  <si>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</si>
  <si>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</si>
  <si>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</si>
  <si>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</si>
  <si>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</si>
  <si>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</si>
  <si>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</si>
  <si>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</si>
  <si>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</si>
  <si>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</si>
  <si>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</si>
  <si>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</si>
  <si>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</si>
  <si>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</si>
  <si>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</si>
  <si>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</si>
  <si>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</si>
  <si>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</si>
  <si>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</si>
  <si>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</si>
  <si>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</si>
  <si>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</si>
  <si>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</si>
  <si>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</si>
  <si>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</si>
  <si>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</si>
  <si>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</si>
  <si>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</si>
  <si>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</si>
  <si>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</si>
  <si>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</si>
  <si>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</si>
  <si>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</si>
  <si>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</si>
  <si>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</si>
  <si>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</si>
  <si>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</si>
  <si>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</si>
  <si>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</si>
  <si>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</si>
  <si>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</si>
  <si>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</si>
  <si>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</si>
  <si>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</si>
  <si>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</si>
  <si>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</si>
  <si>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</si>
  <si>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</si>
  <si>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</si>
  <si>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</si>
  <si>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</si>
  <si>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</si>
  <si>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</si>
  <si>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</si>
  <si>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</si>
  <si>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</si>
  <si>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</si>
  <si>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</si>
  <si>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</si>
  <si>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</si>
  <si>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</si>
  <si>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</si>
  <si>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</si>
  <si>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</si>
  <si>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</si>
  <si>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</si>
  <si>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</si>
  <si>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</si>
  <si>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</si>
  <si>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</si>
  <si>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</si>
  <si>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</si>
  <si>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</si>
  <si>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</si>
  <si>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</si>
  <si>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</si>
  <si>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</si>
  <si>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</si>
  <si>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</si>
  <si>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</si>
  <si>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</si>
  <si>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</si>
  <si>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</si>
  <si>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</si>
  <si>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</si>
  <si>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</si>
  <si>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</si>
  <si>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</si>
  <si>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</si>
  <si>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</si>
  <si>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</si>
  <si>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</si>
  <si>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</si>
  <si>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</si>
  <si>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</si>
  <si>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</si>
  <si>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</si>
  <si>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</si>
  <si>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</si>
  <si>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</si>
  <si>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</si>
  <si>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</si>
  <si>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</si>
  <si>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</si>
  <si>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</si>
  <si>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</si>
  <si>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</si>
  <si>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</si>
  <si>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</si>
  <si>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</si>
  <si>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</si>
  <si>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</si>
  <si>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</si>
  <si>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</si>
  <si>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</si>
  <si>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</si>
  <si>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</si>
  <si>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</si>
  <si>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</si>
  <si>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</si>
  <si>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</si>
  <si>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</si>
  <si>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Bùi Thị Thiên</t>
  </si>
  <si>
    <t>Ân</t>
  </si>
  <si>
    <t>CHE 371 E</t>
  </si>
  <si>
    <t>Nguyễn Thái Vân</t>
  </si>
  <si>
    <t>Anh</t>
  </si>
  <si>
    <t>Hồng Thị Minh</t>
  </si>
  <si>
    <t>Nguyễn Phương</t>
  </si>
  <si>
    <t>Hồ Lê Ngọc</t>
  </si>
  <si>
    <t>Ánh</t>
  </si>
  <si>
    <t>Nguyễn Thị Ngọc</t>
  </si>
  <si>
    <t>Nguyễn Văn</t>
  </si>
  <si>
    <t>Bình</t>
  </si>
  <si>
    <t>Nguyễn Thị</t>
  </si>
  <si>
    <t>Bông</t>
  </si>
  <si>
    <t>Dương Thị Minh</t>
  </si>
  <si>
    <t>Châu</t>
  </si>
  <si>
    <t>Hoàng Thị Phương</t>
  </si>
  <si>
    <t>Cúc</t>
  </si>
  <si>
    <t>Lê Kim</t>
  </si>
  <si>
    <t>Đan</t>
  </si>
  <si>
    <t>Nguyễn Hoàng</t>
  </si>
  <si>
    <t>Diễm</t>
  </si>
  <si>
    <t>Võ Thị Thúy</t>
  </si>
  <si>
    <t>Phạm Minh</t>
  </si>
  <si>
    <t>Đức</t>
  </si>
  <si>
    <t>Lê Đình</t>
  </si>
  <si>
    <t>Trần Minh</t>
  </si>
  <si>
    <t>Nguyễn Huỳnh Mỹ</t>
  </si>
  <si>
    <t>Duyên</t>
  </si>
  <si>
    <t>Lê Thị</t>
  </si>
  <si>
    <t>Hạ</t>
  </si>
  <si>
    <t>Trần Thị Thúy</t>
  </si>
  <si>
    <t>Hằng</t>
  </si>
  <si>
    <t>Nguyễn Vũ Thu</t>
  </si>
  <si>
    <t>Hiền</t>
  </si>
  <si>
    <t>Nguyễn Văn Vinh</t>
  </si>
  <si>
    <t>Hiển</t>
  </si>
  <si>
    <t>Hà Minh</t>
  </si>
  <si>
    <t>Hiếu</t>
  </si>
  <si>
    <t>Trương Thị Quỳnh</t>
  </si>
  <si>
    <t>Hoa</t>
  </si>
  <si>
    <t>Trần Thị</t>
  </si>
  <si>
    <t>Hồng</t>
  </si>
  <si>
    <t>Trần Ngân</t>
  </si>
  <si>
    <t>Hương</t>
  </si>
  <si>
    <t>Trần Danh</t>
  </si>
  <si>
    <t>Huy</t>
  </si>
  <si>
    <t>Võ Thị Ngọc</t>
  </si>
  <si>
    <t>Huyền</t>
  </si>
  <si>
    <t>Thủy Thị Ngọc</t>
  </si>
  <si>
    <t>Bùi Thị Thúy</t>
  </si>
  <si>
    <t>Kiều</t>
  </si>
  <si>
    <t>Lê Thị Thúy</t>
  </si>
  <si>
    <t>Liên</t>
  </si>
  <si>
    <t>Hồ Thị Thục</t>
  </si>
  <si>
    <t>Linh</t>
  </si>
  <si>
    <t xml:space="preserve">Nguyễn </t>
  </si>
  <si>
    <t>Lưu Đào Minh</t>
  </si>
  <si>
    <t>Lộc</t>
  </si>
  <si>
    <t>Nguyễn Quang Phi</t>
  </si>
  <si>
    <t>Long</t>
  </si>
  <si>
    <t>Nguyễn Ngọc</t>
  </si>
  <si>
    <t>Mai</t>
  </si>
  <si>
    <t>Dương Tuệ</t>
  </si>
  <si>
    <t>Mẫn</t>
  </si>
  <si>
    <t>Nguyễn Công Anh</t>
  </si>
  <si>
    <t>Minh</t>
  </si>
  <si>
    <t>Nguyễn Duy</t>
  </si>
  <si>
    <t>Nghĩa</t>
  </si>
  <si>
    <t>Lý Minh Bảo</t>
  </si>
  <si>
    <t>Ngọc</t>
  </si>
  <si>
    <t>Văn Bá Bình</t>
  </si>
  <si>
    <t>Nguyên</t>
  </si>
  <si>
    <t>Lê Thảo</t>
  </si>
  <si>
    <t>Nguyễn Hoàng Hạnh</t>
  </si>
  <si>
    <t>Nhân</t>
  </si>
  <si>
    <t>Nguyễn Hữu</t>
  </si>
  <si>
    <t>Nhất</t>
  </si>
  <si>
    <t>Nhật</t>
  </si>
  <si>
    <t>Phan Minh</t>
  </si>
  <si>
    <t>Nguyễn Thị Yến</t>
  </si>
  <si>
    <t>Nhi</t>
  </si>
  <si>
    <t>Phan Minh Khánh</t>
  </si>
  <si>
    <t>Như</t>
  </si>
  <si>
    <t>Võ Thị Cẩm</t>
  </si>
  <si>
    <t>Nhung</t>
  </si>
  <si>
    <t>Nguyễn Thị Hồng</t>
  </si>
  <si>
    <t>Phúc</t>
  </si>
  <si>
    <t>Nguyễn Thị Ánh</t>
  </si>
  <si>
    <t>Phương</t>
  </si>
  <si>
    <t>Lê Đỗ Hoài</t>
  </si>
  <si>
    <t>Trần Hồng</t>
  </si>
  <si>
    <t>Quân</t>
  </si>
  <si>
    <t>Hồ Hoàng</t>
  </si>
  <si>
    <t>Quang</t>
  </si>
  <si>
    <t>Nguyễn Thị Minh</t>
  </si>
  <si>
    <t>Tâm</t>
  </si>
  <si>
    <t>Trần Thị Minh</t>
  </si>
  <si>
    <t>Hà Thị</t>
  </si>
  <si>
    <t>Đỗ Thị Kim</t>
  </si>
  <si>
    <t>Tha</t>
  </si>
  <si>
    <t>Nguyễn Trần Thanh</t>
  </si>
  <si>
    <t>Thảo</t>
  </si>
  <si>
    <t>Trần Thị Phương</t>
  </si>
  <si>
    <t>Phan Lâm Bích</t>
  </si>
  <si>
    <t>Trần Thị Thạch</t>
  </si>
  <si>
    <t>Trần Thị Như</t>
  </si>
  <si>
    <t>Thịnh</t>
  </si>
  <si>
    <t>Trần Thị Ngọc</t>
  </si>
  <si>
    <t>Thúy</t>
  </si>
  <si>
    <t>Nguyễn Minh</t>
  </si>
  <si>
    <t>Toàn</t>
  </si>
  <si>
    <t>Nguyễn Thị Hoàng</t>
  </si>
  <si>
    <t>Trà</t>
  </si>
  <si>
    <t>Nguyễn Khánh</t>
  </si>
  <si>
    <t>Trang</t>
  </si>
  <si>
    <t>Triệu Vũ Kiều</t>
  </si>
  <si>
    <t>Trần Thị Thuỳ</t>
  </si>
  <si>
    <t>Phan Lê Minh</t>
  </si>
  <si>
    <t>Trí</t>
  </si>
  <si>
    <t>Lê Phan</t>
  </si>
  <si>
    <t>Nguyễn Trần Hoàng</t>
  </si>
  <si>
    <t>Trinh</t>
  </si>
  <si>
    <t>Nguyễn Thị Thanh</t>
  </si>
  <si>
    <t>Trúc</t>
  </si>
  <si>
    <t>Trung</t>
  </si>
  <si>
    <t>Đào Hữu</t>
  </si>
  <si>
    <t>Tú</t>
  </si>
  <si>
    <t>Tuyển</t>
  </si>
  <si>
    <t>Đặng Thị</t>
  </si>
  <si>
    <t>Ty</t>
  </si>
  <si>
    <t>Hoàng Tú</t>
  </si>
  <si>
    <t>Uyên</t>
  </si>
  <si>
    <t>Trương Ngọc Phương</t>
  </si>
  <si>
    <t>Nguyễn Trường Tú</t>
  </si>
  <si>
    <t>Vân</t>
  </si>
  <si>
    <t>Hồ Mai</t>
  </si>
  <si>
    <t>Vy</t>
  </si>
  <si>
    <t>Phạm Thị Ái</t>
  </si>
  <si>
    <t>Trương Thị Thúy</t>
  </si>
  <si>
    <t>Đặng Thị Minh</t>
  </si>
  <si>
    <t>CHE 371 G</t>
  </si>
  <si>
    <t>Phạm Văn</t>
  </si>
  <si>
    <t>Đại</t>
  </si>
  <si>
    <t>Trần Thành</t>
  </si>
  <si>
    <t>Đạt</t>
  </si>
  <si>
    <t>Nguyễn Châu Hiền</t>
  </si>
  <si>
    <t>Diệu</t>
  </si>
  <si>
    <t>Nguyễn Thành</t>
  </si>
  <si>
    <t>Đồng</t>
  </si>
  <si>
    <t>Hồ Thị Ngọc</t>
  </si>
  <si>
    <t>Dung</t>
  </si>
  <si>
    <t>Lê Thị Thùy</t>
  </si>
  <si>
    <t>Dương</t>
  </si>
  <si>
    <t>Phan Thanh</t>
  </si>
  <si>
    <t>Trần Thị Bích</t>
  </si>
  <si>
    <t>Phan Ngọc Vy</t>
  </si>
  <si>
    <t>Hân</t>
  </si>
  <si>
    <t>Đặng Thị Thanh</t>
  </si>
  <si>
    <t>Đậu Thị Thanh</t>
  </si>
  <si>
    <t>Lâm Thị Thúy</t>
  </si>
  <si>
    <t>Nguyễn Bích</t>
  </si>
  <si>
    <t>Hạnh</t>
  </si>
  <si>
    <t>Trần Nguyễn Mỹ</t>
  </si>
  <si>
    <t>Phạm Thị Quỳnh</t>
  </si>
  <si>
    <t>Nguyễn Nhật</t>
  </si>
  <si>
    <t>Hòa</t>
  </si>
  <si>
    <t>Hoài</t>
  </si>
  <si>
    <t>Nguyễn Cửu Huy</t>
  </si>
  <si>
    <t>Hoàng</t>
  </si>
  <si>
    <t>Đinh Quang</t>
  </si>
  <si>
    <t>Hưng</t>
  </si>
  <si>
    <t>Lê Nguyễn Minh</t>
  </si>
  <si>
    <t>Hồ Hồng</t>
  </si>
  <si>
    <t>Nguyễn Thị Hoài</t>
  </si>
  <si>
    <t>Hồ Lan</t>
  </si>
  <si>
    <t>Nguyễn Thị Lan</t>
  </si>
  <si>
    <t>Lê Văn</t>
  </si>
  <si>
    <t>Trần Thiện</t>
  </si>
  <si>
    <t>Khoa</t>
  </si>
  <si>
    <t>Lê Thị Mi</t>
  </si>
  <si>
    <t>Lan</t>
  </si>
  <si>
    <t>Lành</t>
  </si>
  <si>
    <t>Liễu</t>
  </si>
  <si>
    <t>Nguyễn Thị Mỹ</t>
  </si>
  <si>
    <t>Lê Gia</t>
  </si>
  <si>
    <t>Nguyễn Thị Khánh</t>
  </si>
  <si>
    <t>Nguyễn Như Ý</t>
  </si>
  <si>
    <t>Ly</t>
  </si>
  <si>
    <t>Ngô Thị Tuyết</t>
  </si>
  <si>
    <t>Trần Thanh</t>
  </si>
  <si>
    <t>Ngân</t>
  </si>
  <si>
    <t>Phan Thị Minh</t>
  </si>
  <si>
    <t>Nguyễn Thị Bích</t>
  </si>
  <si>
    <t>Phạm Trần</t>
  </si>
  <si>
    <t>Nguyễn Hạnh</t>
  </si>
  <si>
    <t>Đặng Tuyết</t>
  </si>
  <si>
    <t>Phạm Văn Thị Hoàng</t>
  </si>
  <si>
    <t>Ni</t>
  </si>
  <si>
    <t>Biện Văn</t>
  </si>
  <si>
    <t>Phi</t>
  </si>
  <si>
    <t>Thái Nguyễn Hoàng</t>
  </si>
  <si>
    <t>Phước</t>
  </si>
  <si>
    <t>Phan Thị Ngọc</t>
  </si>
  <si>
    <t>Quốc</t>
  </si>
  <si>
    <t>Lê Thị Như</t>
  </si>
  <si>
    <t>Quỳnh</t>
  </si>
  <si>
    <t>Trần Xuân</t>
  </si>
  <si>
    <t>Phạm Tứ</t>
  </si>
  <si>
    <t>Tại</t>
  </si>
  <si>
    <t>Nguyễn Thị Thạch</t>
  </si>
  <si>
    <t>Phan Thị Thanh</t>
  </si>
  <si>
    <t>Thủy</t>
  </si>
  <si>
    <t>Nguyễn Thị Thủy</t>
  </si>
  <si>
    <t>Tiên</t>
  </si>
  <si>
    <t>Tin</t>
  </si>
  <si>
    <t>Tình</t>
  </si>
  <si>
    <t>Dương Kiều</t>
  </si>
  <si>
    <t>Nguyễn Thị Thu</t>
  </si>
  <si>
    <t>Trương Thị</t>
  </si>
  <si>
    <t>Nguyễn Thị Quỳnh</t>
  </si>
  <si>
    <t>Cao Thị</t>
  </si>
  <si>
    <t>Đặng Văn Gia</t>
  </si>
  <si>
    <t>Đinh Thị Xuân</t>
  </si>
  <si>
    <t>Tuyền</t>
  </si>
  <si>
    <t>Đoàn Thị Hải</t>
  </si>
  <si>
    <t>Văn</t>
  </si>
  <si>
    <t>Phạm Công</t>
  </si>
  <si>
    <t>Vũ</t>
  </si>
  <si>
    <t>Phạm Nguyễn Hạ</t>
  </si>
  <si>
    <t>Yên</t>
  </si>
  <si>
    <t>K22YDH2</t>
  </si>
  <si>
    <t>K22YDH1</t>
  </si>
  <si>
    <t>K22YDH</t>
  </si>
  <si>
    <t>K22YDK2</t>
  </si>
  <si>
    <t>K23YDH</t>
  </si>
  <si>
    <t>K22YDH6</t>
  </si>
  <si>
    <t>K22YDH3</t>
  </si>
  <si>
    <t>K21YDH</t>
  </si>
  <si>
    <t>K19YDH</t>
  </si>
  <si>
    <t>D23YDH-B</t>
  </si>
  <si>
    <t>K22YDH8</t>
  </si>
  <si>
    <t>K22YDH10</t>
  </si>
  <si>
    <t>K22YDH4</t>
  </si>
  <si>
    <t>K22YDH7</t>
  </si>
  <si>
    <t>K22YDH9</t>
  </si>
  <si>
    <t>K22YDH5</t>
  </si>
  <si>
    <t>301-96-23-7-7</t>
  </si>
  <si>
    <t>201-90-24-7-1</t>
  </si>
  <si>
    <t>201</t>
  </si>
  <si>
    <t>KHỐI LỚP: CHE 371(E,G)</t>
  </si>
  <si>
    <t>90</t>
  </si>
  <si>
    <t>MÔN :HÓA DƯỢC 1* MÃ MÔN:  CHE 371</t>
  </si>
  <si>
    <t>Thời gian:13h30 - Ngày 10/12/2018 - Phòng: 201 - cơ sở:  K334/4 Nguyễn Văn Linh</t>
  </si>
  <si>
    <t/>
  </si>
  <si>
    <t>13h30 - Ngày 10/12/2018 - Phòng: 201</t>
  </si>
  <si>
    <t>202-91-24-7-2</t>
  </si>
  <si>
    <t>202</t>
  </si>
  <si>
    <t>91</t>
  </si>
  <si>
    <t>Thời gian:13h30 - Ngày 10/12/2018 - Phòng: 202 - cơ sở:  K334/4 Nguyễn Văn Linh</t>
  </si>
  <si>
    <t>13h30 - Ngày 10/12/2018 - Phòng: 202</t>
  </si>
  <si>
    <t>203-92-23-7-3</t>
  </si>
  <si>
    <t>203</t>
  </si>
  <si>
    <t>92</t>
  </si>
  <si>
    <t>Thời gian:13h30 - Ngày 10/12/2018 - Phòng: 203 - cơ sở:  K334/4 Nguyễn Văn Linh</t>
  </si>
  <si>
    <t>13h30 - Ngày 10/12/2018 - Phòng: 203</t>
  </si>
  <si>
    <t>204-93-23-7-4</t>
  </si>
  <si>
    <t>204</t>
  </si>
  <si>
    <t>93</t>
  </si>
  <si>
    <t>Thời gian:13h30 - Ngày 10/12/2018 - Phòng: 204 - cơ sở:  K334/4 Nguyễn Văn Linh</t>
  </si>
  <si>
    <t>13h30 - Ngày 10/12/2018 - Phòng: 204</t>
  </si>
  <si>
    <t>205-94-23-7-5</t>
  </si>
  <si>
    <t>205</t>
  </si>
  <si>
    <t>94</t>
  </si>
  <si>
    <t>Thời gian:13h30 - Ngày 10/12/2018 - Phòng: 205 - cơ sở:  K334/4 Nguyễn Văn Linh</t>
  </si>
  <si>
    <t>13h30 - Ngày 10/12/2018 - Phòng: 205</t>
  </si>
  <si>
    <t>206-95-23-7-6</t>
  </si>
  <si>
    <t>206</t>
  </si>
  <si>
    <t>95</t>
  </si>
  <si>
    <t>Thời gian:13h30 - Ngày 10/12/2018 - Phòng: 206 - cơ sở:  K334/4 Nguyễn Văn Linh</t>
  </si>
  <si>
    <t>13h30 - Ngày 10/12/2018 - Phòng: 206</t>
  </si>
  <si>
    <t>301</t>
  </si>
  <si>
    <t>96</t>
  </si>
  <si>
    <t>Thời gian:13h30 - Ngày 10/12/2018 - Phòng: 301 - cơ sở:  K334/4 Nguyễn Văn Linh</t>
  </si>
  <si>
    <t>13h30 - Ngày 10/12/2018 - Phòng: 301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</si>
</sst>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%"/>
    <numFmt numFmtId="176" formatCode="&quot;$&quot;#,##0.00"/>
    <numFmt numFmtId="177" formatCode="#\ ###\ ###"/>
    <numFmt numFmtId="178" formatCode="\$#,##0\ ;\(\$#,##0\)"/>
    <numFmt numFmtId="179" formatCode="#\ ###\ ##0.0"/>
    <numFmt numFmtId="180" formatCode="#\ ###\ ###\ .00"/>
    <numFmt numFmtId="181" formatCode="&quot;$&quot;#,##0;[Red]\-&quot;$&quot;#,##0"/>
    <numFmt numFmtId="182" formatCode="&quot;$&quot;#,##0.00;[Red]\-&quot;$&quot;#,##0.00"/>
    <numFmt numFmtId="183" formatCode="0.00_)"/>
    <numFmt numFmtId="184" formatCode="_-* #,##0.00_-;\-* #,##0.00_-;_-* &quot;-&quot;??_-;_-@_-"/>
    <numFmt numFmtId="185" formatCode="&quot;\&quot;#,##0.00;[Red]&quot;\&quot;\-#,##0.00"/>
    <numFmt numFmtId="186" formatCode="&quot;\&quot;#,##0;[Red]&quot;\&quot;\-#,##0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0.0"/>
    <numFmt numFmtId="190" formatCode="General_)"/>
    <numFmt numFmtId="191" formatCode="_(&quot;£¤&quot;* #,##0_);_(&quot;£¤&quot;* \(#,##0\);_(&quot;£¤&quot;* &quot;-&quot;_);_(@_)"/>
    <numFmt numFmtId="192" formatCode="_(&quot;£¤&quot;* #,##0.00_);_(&quot;£¤&quot;* \(#,##0.00\);_(&quot;£¤&quot;* &quot;-&quot;??_);_(@_)"/>
    <numFmt numFmtId="193" formatCode="0E+00;\趰"/>
    <numFmt numFmtId="194" formatCode="0.0E+00;\趰"/>
    <numFmt numFmtId="195" formatCode="0.00E+00;\许"/>
    <numFmt numFmtId="196" formatCode="0.00E+00;\趰"/>
    <numFmt numFmtId="197" formatCode="_-&quot;£&quot;* #,##0_-;\-&quot;£&quot;* #,##0_-;_-&quot;£&quot;* &quot;-&quot;_-;_-@_-"/>
    <numFmt numFmtId="198" formatCode="0.00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>
      <alignment/>
      <protection/>
    </xf>
    <xf numFmtId="190" fontId="3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>
      <alignment/>
      <protection/>
    </xf>
    <xf numFmtId="191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0" fontId="18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3" fontId="37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4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5" fontId="37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6" fontId="37" fillId="0" borderId="0" applyFont="0" applyFill="0" applyBorder="0" applyAlignment="0" applyProtection="0"/>
    <xf numFmtId="0" fontId="95" fillId="2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5" fontId="2" fillId="0" borderId="0" applyFill="0" applyBorder="0" applyAlignment="0">
      <protection/>
    </xf>
    <xf numFmtId="176" fontId="2" fillId="0" borderId="0" applyFill="0" applyBorder="0" applyAlignment="0">
      <protection/>
    </xf>
    <xf numFmtId="0" fontId="96" fillId="28" borderId="1" applyNumberFormat="0" applyAlignment="0" applyProtection="0"/>
    <xf numFmtId="0" fontId="40" fillId="0" borderId="0">
      <alignment/>
      <protection/>
    </xf>
    <xf numFmtId="0" fontId="9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20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0" fillId="0" borderId="0">
      <alignment/>
      <protection/>
    </xf>
    <xf numFmtId="0" fontId="2" fillId="0" borderId="0" applyFont="0" applyFill="0" applyBorder="0" applyAlignment="0" applyProtection="0"/>
    <xf numFmtId="180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9" fillId="30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1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10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22" fillId="0" borderId="0" applyProtection="0">
      <alignment/>
    </xf>
    <xf numFmtId="0" fontId="2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103" fillId="31" borderId="1" applyNumberFormat="0" applyAlignment="0" applyProtection="0"/>
    <xf numFmtId="10" fontId="11" fillId="32" borderId="8" applyNumberFormat="0" applyBorder="0" applyAlignment="0" applyProtection="0"/>
    <xf numFmtId="10" fontId="11" fillId="32" borderId="8" applyNumberFormat="0" applyBorder="0" applyAlignment="0" applyProtection="0"/>
    <xf numFmtId="0" fontId="4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2" fillId="0" borderId="10">
      <alignment/>
      <protection/>
    </xf>
    <xf numFmtId="197" fontId="2" fillId="0" borderId="11">
      <alignment/>
      <protection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105" fillId="33" borderId="0" applyNumberFormat="0" applyBorder="0" applyAlignment="0" applyProtection="0"/>
    <xf numFmtId="0" fontId="4" fillId="0" borderId="0">
      <alignment/>
      <protection/>
    </xf>
    <xf numFmtId="37" fontId="25" fillId="0" borderId="0">
      <alignment/>
      <protection/>
    </xf>
    <xf numFmtId="183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46" fillId="34" borderId="12" applyNumberFormat="0" applyFont="0" applyAlignment="0" applyProtection="0"/>
    <xf numFmtId="0" fontId="107" fillId="28" borderId="13" applyNumberFormat="0" applyAlignment="0" applyProtection="0"/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3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3" fontId="28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49" fontId="2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8" fillId="0" borderId="0" applyNumberFormat="0" applyFill="0" applyBorder="0" applyAlignment="0" applyProtection="0"/>
    <xf numFmtId="0" fontId="10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17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33" fillId="0" borderId="0">
      <alignment/>
      <protection/>
    </xf>
    <xf numFmtId="187" fontId="10" fillId="0" borderId="0" applyFont="0" applyFill="0" applyBorder="0" applyAlignment="0" applyProtection="0"/>
    <xf numFmtId="6" fontId="34" fillId="0" borderId="0" applyFont="0" applyFill="0" applyBorder="0" applyAlignment="0" applyProtection="0"/>
    <xf numFmtId="188" fontId="10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11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12" fillId="36" borderId="0" xfId="137" applyFont="1" applyFill="1" applyAlignment="1">
      <alignment horizontal="center"/>
      <protection/>
    </xf>
    <xf numFmtId="0" fontId="52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6" fillId="0" borderId="18" xfId="138" applyNumberFormat="1" applyFont="1" applyFill="1" applyBorder="1" applyAlignment="1" applyProtection="1">
      <alignment horizontal="left"/>
      <protection/>
    </xf>
    <xf numFmtId="0" fontId="6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0" fillId="0" borderId="0" xfId="0" applyAlignment="1">
      <alignment horizontal="center"/>
    </xf>
    <xf numFmtId="0" fontId="7" fillId="0" borderId="17" xfId="138" applyNumberFormat="1" applyFont="1" applyFill="1" applyBorder="1" applyAlignment="1" applyProtection="1">
      <alignment horizontal="center" wrapText="1"/>
      <protection/>
    </xf>
    <xf numFmtId="0" fontId="8" fillId="0" borderId="17" xfId="138" applyFont="1" applyBorder="1" applyAlignment="1">
      <alignment horizontal="center"/>
      <protection/>
    </xf>
    <xf numFmtId="0" fontId="57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7" fillId="0" borderId="0" xfId="153" applyFont="1" applyFill="1" applyBorder="1" applyAlignment="1">
      <alignment horizontal="left"/>
      <protection/>
    </xf>
    <xf numFmtId="0" fontId="113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wrapText="1"/>
      <protection/>
    </xf>
    <xf numFmtId="0" fontId="115" fillId="0" borderId="0" xfId="153" applyFont="1" applyBorder="1" applyAlignment="1">
      <alignment horizontal="center" wrapText="1"/>
      <protection/>
    </xf>
    <xf numFmtId="0" fontId="115" fillId="0" borderId="0" xfId="153" applyFont="1" applyBorder="1" applyAlignment="1">
      <alignment horizontal="center" vertical="center" wrapText="1"/>
      <protection/>
    </xf>
    <xf numFmtId="0" fontId="116" fillId="0" borderId="0" xfId="153" applyFont="1" applyBorder="1" applyAlignment="1">
      <alignment horizontal="center" wrapText="1"/>
      <protection/>
    </xf>
    <xf numFmtId="0" fontId="116" fillId="0" borderId="0" xfId="153" applyFont="1" applyBorder="1" applyAlignment="1">
      <alignment horizontal="center" vertical="center" wrapText="1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4" fillId="0" borderId="0" xfId="153" applyFont="1" applyBorder="1" applyAlignment="1">
      <alignment horizontal="center"/>
      <protection/>
    </xf>
    <xf numFmtId="0" fontId="113" fillId="0" borderId="0" xfId="153" applyFont="1" applyBorder="1" applyAlignment="1">
      <alignment horizontal="center"/>
      <protection/>
    </xf>
    <xf numFmtId="0" fontId="114" fillId="0" borderId="0" xfId="153" applyFont="1" applyBorder="1" applyAlignment="1">
      <alignment horizontal="left"/>
      <protection/>
    </xf>
    <xf numFmtId="0" fontId="114" fillId="0" borderId="0" xfId="153" applyFont="1" applyBorder="1">
      <alignment/>
      <protection/>
    </xf>
    <xf numFmtId="0" fontId="114" fillId="36" borderId="0" xfId="153" applyFont="1" applyFill="1" applyBorder="1" applyAlignment="1">
      <alignment horizontal="center"/>
      <protection/>
    </xf>
    <xf numFmtId="0" fontId="113" fillId="36" borderId="0" xfId="153" applyFont="1" applyFill="1" applyBorder="1" applyAlignment="1">
      <alignment horizontal="center"/>
      <protection/>
    </xf>
    <xf numFmtId="0" fontId="7" fillId="0" borderId="0" xfId="153" applyFont="1" applyFill="1">
      <alignment/>
      <protection/>
    </xf>
    <xf numFmtId="0" fontId="60" fillId="0" borderId="0" xfId="153" applyFont="1" applyFill="1" applyAlignment="1">
      <alignment/>
      <protection/>
    </xf>
    <xf numFmtId="0" fontId="3" fillId="0" borderId="0" xfId="153" applyFont="1" applyFill="1" applyAlignment="1">
      <alignment/>
      <protection/>
    </xf>
    <xf numFmtId="0" fontId="5" fillId="0" borderId="0" xfId="153" applyFont="1" applyFill="1">
      <alignment/>
      <protection/>
    </xf>
    <xf numFmtId="0" fontId="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/>
      <protection/>
    </xf>
    <xf numFmtId="0" fontId="3" fillId="0" borderId="0" xfId="153" applyFont="1" applyFill="1" applyBorder="1" applyAlignment="1">
      <alignment horizontal="left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7" fillId="0" borderId="0" xfId="153" applyFont="1" applyFill="1" applyAlignment="1">
      <alignment horizontal="center"/>
      <protection/>
    </xf>
    <xf numFmtId="0" fontId="7" fillId="0" borderId="0" xfId="153" applyFont="1" applyFill="1" applyBorder="1" applyAlignment="1">
      <alignment/>
      <protection/>
    </xf>
    <xf numFmtId="0" fontId="7" fillId="0" borderId="0" xfId="153" applyFont="1" applyFill="1" applyBorder="1" applyAlignment="1">
      <alignment horizontal="left"/>
      <protection/>
    </xf>
    <xf numFmtId="0" fontId="7" fillId="0" borderId="0" xfId="153" applyFont="1" applyFill="1" applyBorder="1" applyAlignment="1">
      <alignment horizontal="center"/>
      <protection/>
    </xf>
    <xf numFmtId="0" fontId="7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61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vertical="center"/>
      <protection/>
    </xf>
    <xf numFmtId="9" fontId="62" fillId="0" borderId="8" xfId="163" applyFont="1" applyFill="1" applyBorder="1" applyAlignment="1">
      <alignment horizontal="center" vertical="center"/>
    </xf>
    <xf numFmtId="9" fontId="61" fillId="0" borderId="8" xfId="163" applyFont="1" applyFill="1" applyBorder="1" applyAlignment="1">
      <alignment horizontal="center" vertical="center" wrapText="1"/>
    </xf>
    <xf numFmtId="0" fontId="61" fillId="0" borderId="8" xfId="153" applyFont="1" applyFill="1" applyBorder="1" applyAlignment="1">
      <alignment vertical="center" wrapText="1"/>
      <protection/>
    </xf>
    <xf numFmtId="0" fontId="5" fillId="0" borderId="0" xfId="153" applyFont="1" applyFill="1" applyBorder="1" applyAlignment="1">
      <alignment horizontal="center"/>
      <protection/>
    </xf>
    <xf numFmtId="0" fontId="8" fillId="0" borderId="20" xfId="153" applyFont="1" applyFill="1" applyBorder="1" applyAlignment="1">
      <alignment horizontal="center" vertical="center"/>
      <protection/>
    </xf>
    <xf numFmtId="0" fontId="7" fillId="0" borderId="0" xfId="153" applyFont="1" applyFill="1" applyBorder="1">
      <alignment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5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5" fillId="0" borderId="0" xfId="153" applyFont="1" applyFill="1" applyBorder="1" applyAlignment="1">
      <alignment horizontal="left"/>
      <protection/>
    </xf>
    <xf numFmtId="0" fontId="5" fillId="0" borderId="0" xfId="153" applyFont="1" applyFill="1" applyAlignment="1">
      <alignment horizontal="center"/>
      <protection/>
    </xf>
    <xf numFmtId="0" fontId="5" fillId="0" borderId="0" xfId="153" applyFont="1" applyFill="1" applyBorder="1">
      <alignment/>
      <protection/>
    </xf>
    <xf numFmtId="0" fontId="117" fillId="0" borderId="0" xfId="153" applyFont="1" applyFill="1" applyBorder="1" applyAlignment="1">
      <alignment/>
      <protection/>
    </xf>
    <xf numFmtId="0" fontId="117" fillId="0" borderId="0" xfId="153" applyFont="1" applyFill="1" applyBorder="1" applyAlignment="1">
      <alignment horizontal="center"/>
      <protection/>
    </xf>
    <xf numFmtId="0" fontId="64" fillId="0" borderId="0" xfId="153" applyFont="1" applyAlignment="1">
      <alignment horizontal="left"/>
      <protection/>
    </xf>
    <xf numFmtId="0" fontId="65" fillId="0" borderId="0" xfId="153" applyFont="1" applyFill="1" applyAlignment="1">
      <alignment horizontal="center"/>
      <protection/>
    </xf>
    <xf numFmtId="0" fontId="64" fillId="0" borderId="0" xfId="153" applyFont="1" applyAlignment="1">
      <alignment/>
      <protection/>
    </xf>
    <xf numFmtId="0" fontId="5" fillId="0" borderId="0" xfId="153" applyFont="1" applyFill="1" applyAlignment="1">
      <alignment/>
      <protection/>
    </xf>
    <xf numFmtId="0" fontId="3" fillId="0" borderId="0" xfId="153" applyFont="1" applyFill="1" applyBorder="1">
      <alignment/>
      <protection/>
    </xf>
    <xf numFmtId="0" fontId="6" fillId="0" borderId="0" xfId="153" applyFont="1" applyFill="1" applyAlignment="1">
      <alignment horizontal="center"/>
      <protection/>
    </xf>
    <xf numFmtId="0" fontId="5" fillId="0" borderId="0" xfId="153" applyFont="1" applyAlignment="1">
      <alignment/>
      <protection/>
    </xf>
    <xf numFmtId="0" fontId="56" fillId="0" borderId="20" xfId="153" applyFont="1" applyFill="1" applyBorder="1" applyAlignment="1">
      <alignment vertical="center"/>
      <protection/>
    </xf>
    <xf numFmtId="0" fontId="8" fillId="0" borderId="21" xfId="153" applyFont="1" applyFill="1" applyBorder="1" applyAlignment="1">
      <alignment vertical="center"/>
      <protection/>
    </xf>
    <xf numFmtId="0" fontId="56" fillId="0" borderId="22" xfId="153" applyFont="1" applyFill="1" applyBorder="1" applyAlignment="1">
      <alignment horizontal="left" vertical="center"/>
      <protection/>
    </xf>
    <xf numFmtId="0" fontId="56" fillId="0" borderId="20" xfId="153" applyFont="1" applyFill="1" applyBorder="1" applyAlignment="1">
      <alignment horizontal="center" vertical="center"/>
      <protection/>
    </xf>
    <xf numFmtId="189" fontId="56" fillId="0" borderId="20" xfId="153" applyNumberFormat="1" applyFont="1" applyFill="1" applyBorder="1" applyAlignment="1">
      <alignment horizontal="center" vertical="center"/>
      <protection/>
    </xf>
    <xf numFmtId="0" fontId="66" fillId="0" borderId="20" xfId="153" applyFont="1" applyFill="1" applyBorder="1" applyAlignment="1">
      <alignment horizontal="left" vertical="center"/>
      <protection/>
    </xf>
    <xf numFmtId="0" fontId="62" fillId="0" borderId="20" xfId="153" applyFont="1" applyFill="1" applyBorder="1" applyAlignment="1">
      <alignment horizontal="center" vertical="center"/>
      <protection/>
    </xf>
    <xf numFmtId="0" fontId="6" fillId="0" borderId="0" xfId="131" applyFont="1" applyFill="1">
      <alignment/>
      <protection/>
    </xf>
    <xf numFmtId="0" fontId="3" fillId="0" borderId="0" xfId="131" applyFont="1" applyFill="1" applyAlignment="1">
      <alignment horizontal="center"/>
      <protection/>
    </xf>
    <xf numFmtId="0" fontId="111" fillId="0" borderId="0" xfId="131" applyFont="1" applyFill="1" applyAlignment="1">
      <alignment horizontal="center"/>
      <protection/>
    </xf>
    <xf numFmtId="0" fontId="4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7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4" fillId="0" borderId="0" xfId="131" applyFont="1" applyFill="1" applyAlignment="1">
      <alignment horizontal="center"/>
      <protection/>
    </xf>
    <xf numFmtId="0" fontId="3" fillId="0" borderId="0" xfId="131" applyFont="1" applyFill="1" applyAlignment="1">
      <alignment horizontal="left"/>
      <protection/>
    </xf>
    <xf numFmtId="0" fontId="3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3" fillId="0" borderId="11" xfId="131" applyFont="1" applyFill="1" applyBorder="1" applyAlignment="1">
      <alignment horizontal="center"/>
      <protection/>
    </xf>
    <xf numFmtId="0" fontId="6" fillId="0" borderId="23" xfId="131" applyFont="1" applyFill="1" applyBorder="1">
      <alignment/>
      <protection/>
    </xf>
    <xf numFmtId="0" fontId="3" fillId="0" borderId="24" xfId="131" applyFont="1" applyFill="1" applyBorder="1">
      <alignment/>
      <protection/>
    </xf>
    <xf numFmtId="0" fontId="6" fillId="0" borderId="11" xfId="131" applyFont="1" applyFill="1" applyBorder="1" applyAlignment="1">
      <alignment horizontal="center"/>
      <protection/>
    </xf>
    <xf numFmtId="0" fontId="6" fillId="0" borderId="17" xfId="131" applyFont="1" applyFill="1" applyBorder="1" applyAlignment="1">
      <alignment horizontal="left"/>
      <protection/>
    </xf>
    <xf numFmtId="0" fontId="4" fillId="0" borderId="0" xfId="131" applyFont="1" applyFill="1" applyBorder="1">
      <alignment/>
      <protection/>
    </xf>
    <xf numFmtId="0" fontId="3" fillId="0" borderId="17" xfId="131" applyFont="1" applyFill="1" applyBorder="1" applyAlignment="1">
      <alignment horizontal="center"/>
      <protection/>
    </xf>
    <xf numFmtId="0" fontId="6" fillId="0" borderId="18" xfId="131" applyFont="1" applyFill="1" applyBorder="1">
      <alignment/>
      <protection/>
    </xf>
    <xf numFmtId="0" fontId="3" fillId="0" borderId="19" xfId="131" applyFont="1" applyFill="1" applyBorder="1">
      <alignment/>
      <protection/>
    </xf>
    <xf numFmtId="0" fontId="6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6" fillId="37" borderId="0" xfId="131" applyFont="1" applyFill="1">
      <alignment/>
      <protection/>
    </xf>
    <xf numFmtId="0" fontId="4" fillId="37" borderId="0" xfId="131" applyFont="1" applyFill="1">
      <alignment/>
      <protection/>
    </xf>
    <xf numFmtId="0" fontId="4" fillId="37" borderId="0" xfId="131" applyFont="1" applyFill="1" applyBorder="1">
      <alignment/>
      <protection/>
    </xf>
    <xf numFmtId="0" fontId="111" fillId="36" borderId="0" xfId="0" applyFont="1" applyFill="1" applyAlignment="1">
      <alignment wrapText="1"/>
    </xf>
    <xf numFmtId="0" fontId="67" fillId="38" borderId="0" xfId="131" applyFont="1" applyFill="1" applyAlignment="1">
      <alignment horizontal="left"/>
      <protection/>
    </xf>
    <xf numFmtId="0" fontId="7" fillId="0" borderId="8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68" fillId="38" borderId="0" xfId="153" applyFont="1" applyFill="1">
      <alignment/>
      <protection/>
    </xf>
    <xf numFmtId="0" fontId="68" fillId="38" borderId="0" xfId="153" applyFont="1" applyFill="1" applyAlignment="1">
      <alignment horizontal="center"/>
      <protection/>
    </xf>
    <xf numFmtId="0" fontId="68" fillId="38" borderId="0" xfId="153" applyFont="1" applyFill="1" applyBorder="1" applyAlignment="1">
      <alignment/>
      <protection/>
    </xf>
    <xf numFmtId="0" fontId="68" fillId="38" borderId="0" xfId="153" applyFont="1" applyFill="1" applyBorder="1" applyAlignment="1">
      <alignment horizontal="left"/>
      <protection/>
    </xf>
    <xf numFmtId="0" fontId="68" fillId="38" borderId="0" xfId="153" applyFont="1" applyFill="1" applyBorder="1">
      <alignment/>
      <protection/>
    </xf>
    <xf numFmtId="0" fontId="68" fillId="38" borderId="0" xfId="153" applyFont="1" applyFill="1" applyAlignment="1">
      <alignment/>
      <protection/>
    </xf>
    <xf numFmtId="0" fontId="68" fillId="38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10" fillId="11" borderId="0" xfId="0" applyFont="1" applyFill="1" applyAlignment="1">
      <alignment horizontal="center"/>
    </xf>
    <xf numFmtId="0" fontId="110" fillId="0" borderId="0" xfId="0" applyFont="1" applyAlignment="1">
      <alignment/>
    </xf>
    <xf numFmtId="0" fontId="110" fillId="13" borderId="0" xfId="0" applyFont="1" applyFill="1" applyAlignment="1">
      <alignment horizontal="center"/>
    </xf>
    <xf numFmtId="0" fontId="110" fillId="39" borderId="0" xfId="0" applyFont="1" applyFill="1" applyAlignment="1">
      <alignment horizontal="center"/>
    </xf>
    <xf numFmtId="0" fontId="110" fillId="40" borderId="0" xfId="0" applyFont="1" applyFill="1" applyAlignment="1">
      <alignment horizontal="center"/>
    </xf>
    <xf numFmtId="0" fontId="114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113" fillId="36" borderId="0" xfId="0" applyFont="1" applyFill="1" applyBorder="1" applyAlignment="1">
      <alignment horizontal="center"/>
    </xf>
    <xf numFmtId="0" fontId="114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center" vertical="center"/>
    </xf>
    <xf numFmtId="0" fontId="113" fillId="0" borderId="0" xfId="0" applyFont="1" applyBorder="1" applyAlignment="1">
      <alignment horizontal="left"/>
    </xf>
    <xf numFmtId="0" fontId="113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/>
    </xf>
    <xf numFmtId="0" fontId="114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4" fillId="38" borderId="0" xfId="153" applyFont="1" applyFill="1" applyBorder="1" applyAlignment="1">
      <alignment horizontal="center"/>
      <protection/>
    </xf>
    <xf numFmtId="0" fontId="113" fillId="38" borderId="0" xfId="153" applyFont="1" applyFill="1" applyBorder="1" applyAlignment="1">
      <alignment horizontal="center"/>
      <protection/>
    </xf>
    <xf numFmtId="0" fontId="114" fillId="38" borderId="0" xfId="153" applyFont="1" applyFill="1" applyBorder="1">
      <alignment/>
      <protection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26" xfId="140" applyFont="1" applyFill="1" applyBorder="1" applyAlignment="1">
      <alignment horizontal="left" vertical="center"/>
      <protection/>
    </xf>
    <xf numFmtId="0" fontId="52" fillId="0" borderId="27" xfId="140" applyFont="1" applyFill="1" applyBorder="1" applyAlignment="1">
      <alignment horizontal="left" vertical="center"/>
      <protection/>
    </xf>
    <xf numFmtId="0" fontId="52" fillId="0" borderId="8" xfId="140" applyFont="1" applyFill="1" applyBorder="1" applyAlignment="1">
      <alignment horizontal="center"/>
      <protection/>
    </xf>
    <xf numFmtId="0" fontId="52" fillId="0" borderId="28" xfId="140" applyFont="1" applyFill="1" applyBorder="1" applyAlignment="1">
      <alignment horizontal="center" vertical="center" wrapText="1"/>
      <protection/>
    </xf>
    <xf numFmtId="0" fontId="52" fillId="0" borderId="29" xfId="140" applyFont="1" applyFill="1" applyBorder="1" applyAlignment="1">
      <alignment horizontal="center" vertical="center" wrapText="1"/>
      <protection/>
    </xf>
    <xf numFmtId="0" fontId="52" fillId="0" borderId="30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32" xfId="140" applyFont="1" applyFill="1" applyBorder="1" applyAlignment="1">
      <alignment horizontal="center" vertical="center" wrapText="1"/>
      <protection/>
    </xf>
    <xf numFmtId="0" fontId="52" fillId="0" borderId="33" xfId="140" applyFont="1" applyFill="1" applyBorder="1" applyAlignment="1">
      <alignment horizontal="center" vertical="center" wrapText="1"/>
      <protection/>
    </xf>
    <xf numFmtId="0" fontId="4" fillId="0" borderId="28" xfId="140" applyFont="1" applyBorder="1" applyAlignment="1">
      <alignment horizontal="center"/>
      <protection/>
    </xf>
    <xf numFmtId="0" fontId="4" fillId="0" borderId="29" xfId="140" applyFont="1" applyBorder="1" applyAlignment="1">
      <alignment horizontal="center"/>
      <protection/>
    </xf>
    <xf numFmtId="0" fontId="4" fillId="0" borderId="30" xfId="140" applyFont="1" applyBorder="1" applyAlignment="1">
      <alignment horizontal="center"/>
      <protection/>
    </xf>
    <xf numFmtId="0" fontId="4" fillId="0" borderId="18" xfId="140" applyFont="1" applyBorder="1" applyAlignment="1">
      <alignment horizontal="center"/>
      <protection/>
    </xf>
    <xf numFmtId="0" fontId="4" fillId="0" borderId="34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3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3" fillId="37" borderId="35" xfId="131" applyFont="1" applyFill="1" applyBorder="1" applyAlignment="1">
      <alignment horizontal="center" vertical="center" wrapText="1"/>
      <protection/>
    </xf>
    <xf numFmtId="0" fontId="3" fillId="0" borderId="36" xfId="131" applyFont="1" applyFill="1" applyBorder="1" applyAlignment="1">
      <alignment horizontal="center" vertical="center" wrapText="1"/>
      <protection/>
    </xf>
    <xf numFmtId="0" fontId="3" fillId="0" borderId="37" xfId="131" applyFont="1" applyFill="1" applyBorder="1" applyAlignment="1">
      <alignment horizontal="center" vertical="center" wrapText="1"/>
      <protection/>
    </xf>
    <xf numFmtId="0" fontId="3" fillId="0" borderId="8" xfId="131" applyFont="1" applyFill="1" applyBorder="1" applyAlignment="1">
      <alignment horizontal="center" vertical="center" wrapText="1"/>
      <protection/>
    </xf>
    <xf numFmtId="0" fontId="3" fillId="0" borderId="8" xfId="131" applyFont="1" applyFill="1" applyBorder="1" applyAlignment="1">
      <alignment horizontal="center" vertical="center"/>
      <protection/>
    </xf>
    <xf numFmtId="0" fontId="3" fillId="0" borderId="0" xfId="131" applyFont="1" applyFill="1" applyBorder="1" applyAlignment="1">
      <alignment horizontal="center" vertical="center"/>
      <protection/>
    </xf>
    <xf numFmtId="0" fontId="3" fillId="0" borderId="26" xfId="131" applyFont="1" applyFill="1" applyBorder="1" applyAlignment="1">
      <alignment horizontal="left" vertical="center"/>
      <protection/>
    </xf>
    <xf numFmtId="0" fontId="3" fillId="0" borderId="27" xfId="131" applyFont="1" applyFill="1" applyBorder="1" applyAlignment="1">
      <alignment horizontal="left" vertical="center"/>
      <protection/>
    </xf>
    <xf numFmtId="0" fontId="5" fillId="0" borderId="0" xfId="153" applyFont="1" applyFill="1" applyAlignment="1">
      <alignment horizontal="right"/>
      <protection/>
    </xf>
    <xf numFmtId="0" fontId="60" fillId="0" borderId="0" xfId="153" applyFont="1" applyFill="1" applyAlignment="1">
      <alignment horizontal="center"/>
      <protection/>
    </xf>
    <xf numFmtId="0" fontId="5" fillId="0" borderId="0" xfId="153" applyFont="1" applyFill="1" applyAlignment="1">
      <alignment horizontal="center"/>
      <protection/>
    </xf>
    <xf numFmtId="0" fontId="3" fillId="0" borderId="0" xfId="153" applyFont="1" applyFill="1" applyAlignment="1">
      <alignment horizontal="center"/>
      <protection/>
    </xf>
    <xf numFmtId="0" fontId="61" fillId="0" borderId="36" xfId="153" applyFont="1" applyFill="1" applyBorder="1" applyAlignment="1">
      <alignment horizontal="center" vertical="center"/>
      <protection/>
    </xf>
    <xf numFmtId="0" fontId="61" fillId="0" borderId="38" xfId="153" applyFont="1" applyFill="1" applyBorder="1" applyAlignment="1">
      <alignment horizontal="center" vertical="center"/>
      <protection/>
    </xf>
    <xf numFmtId="0" fontId="61" fillId="0" borderId="37" xfId="153" applyFont="1" applyFill="1" applyBorder="1" applyAlignment="1">
      <alignment horizontal="center" vertical="center"/>
      <protection/>
    </xf>
    <xf numFmtId="0" fontId="61" fillId="0" borderId="36" xfId="153" applyFont="1" applyFill="1" applyBorder="1" applyAlignment="1">
      <alignment horizontal="center" vertical="center" wrapText="1"/>
      <protection/>
    </xf>
    <xf numFmtId="0" fontId="61" fillId="0" borderId="38" xfId="153" applyFont="1" applyFill="1" applyBorder="1" applyAlignment="1">
      <alignment horizontal="center" vertical="center" wrapText="1"/>
      <protection/>
    </xf>
    <xf numFmtId="0" fontId="61" fillId="0" borderId="37" xfId="153" applyFont="1" applyFill="1" applyBorder="1" applyAlignment="1">
      <alignment horizontal="center" vertical="center" wrapText="1"/>
      <protection/>
    </xf>
    <xf numFmtId="0" fontId="61" fillId="0" borderId="28" xfId="153" applyFont="1" applyFill="1" applyBorder="1" applyAlignment="1">
      <alignment vertical="center"/>
      <protection/>
    </xf>
    <xf numFmtId="0" fontId="61" fillId="0" borderId="35" xfId="153" applyFont="1" applyFill="1" applyBorder="1" applyAlignment="1">
      <alignment vertical="center"/>
      <protection/>
    </xf>
    <xf numFmtId="0" fontId="61" fillId="0" borderId="31" xfId="153" applyFont="1" applyFill="1" applyBorder="1" applyAlignment="1">
      <alignment vertical="center"/>
      <protection/>
    </xf>
    <xf numFmtId="0" fontId="61" fillId="0" borderId="30" xfId="153" applyFont="1" applyFill="1" applyBorder="1" applyAlignment="1">
      <alignment horizontal="left" vertical="center"/>
      <protection/>
    </xf>
    <xf numFmtId="0" fontId="61" fillId="0" borderId="39" xfId="153" applyFont="1" applyFill="1" applyBorder="1" applyAlignment="1">
      <alignment horizontal="left" vertical="center"/>
      <protection/>
    </xf>
    <xf numFmtId="0" fontId="61" fillId="0" borderId="33" xfId="153" applyFont="1" applyFill="1" applyBorder="1" applyAlignment="1">
      <alignment horizontal="left" vertical="center"/>
      <protection/>
    </xf>
    <xf numFmtId="9" fontId="7" fillId="0" borderId="8" xfId="163" applyFont="1" applyFill="1" applyBorder="1" applyAlignment="1">
      <alignment horizontal="center"/>
    </xf>
    <xf numFmtId="0" fontId="61" fillId="0" borderId="26" xfId="153" applyFont="1" applyFill="1" applyBorder="1" applyAlignment="1">
      <alignment horizontal="center"/>
      <protection/>
    </xf>
    <xf numFmtId="0" fontId="61" fillId="0" borderId="4" xfId="153" applyFont="1" applyFill="1" applyBorder="1" applyAlignment="1">
      <alignment horizontal="center"/>
      <protection/>
    </xf>
    <xf numFmtId="0" fontId="61" fillId="0" borderId="27" xfId="153" applyFont="1" applyFill="1" applyBorder="1" applyAlignment="1">
      <alignment horizontal="center"/>
      <protection/>
    </xf>
    <xf numFmtId="0" fontId="61" fillId="0" borderId="28" xfId="153" applyFont="1" applyFill="1" applyBorder="1" applyAlignment="1">
      <alignment horizontal="center" vertical="center" wrapText="1"/>
      <protection/>
    </xf>
    <xf numFmtId="0" fontId="61" fillId="0" borderId="30" xfId="153" applyFont="1" applyFill="1" applyBorder="1" applyAlignment="1">
      <alignment horizontal="center" vertical="center" wrapText="1"/>
      <protection/>
    </xf>
    <xf numFmtId="0" fontId="61" fillId="0" borderId="31" xfId="153" applyFont="1" applyFill="1" applyBorder="1" applyAlignment="1">
      <alignment horizontal="center" vertical="center" wrapText="1"/>
      <protection/>
    </xf>
    <xf numFmtId="0" fontId="61" fillId="0" borderId="33" xfId="153" applyFont="1" applyFill="1" applyBorder="1" applyAlignment="1">
      <alignment horizontal="center" vertical="center" wrapText="1"/>
      <protection/>
    </xf>
    <xf numFmtId="0" fontId="5" fillId="0" borderId="39" xfId="153" applyFont="1" applyFill="1" applyBorder="1" applyAlignment="1">
      <alignment horizontal="center" vertical="center"/>
      <protection/>
    </xf>
    <xf numFmtId="0" fontId="5" fillId="0" borderId="32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 wrapText="1"/>
      <protection/>
    </xf>
    <xf numFmtId="0" fontId="3" fillId="0" borderId="0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/>
      <protection/>
    </xf>
    <xf numFmtId="9" fontId="5" fillId="0" borderId="8" xfId="153" applyNumberFormat="1" applyFont="1" applyFill="1" applyBorder="1" applyAlignment="1">
      <alignment horizontal="center"/>
      <protection/>
    </xf>
    <xf numFmtId="0" fontId="7" fillId="0" borderId="8" xfId="153" applyFont="1" applyFill="1" applyBorder="1" applyAlignment="1">
      <alignment horizontal="center"/>
      <protection/>
    </xf>
    <xf numFmtId="0" fontId="7" fillId="0" borderId="26" xfId="153" applyFont="1" applyFill="1" applyBorder="1" applyAlignment="1">
      <alignment horizontal="left"/>
      <protection/>
    </xf>
    <xf numFmtId="0" fontId="7" fillId="0" borderId="4" xfId="153" applyFont="1" applyFill="1" applyBorder="1" applyAlignment="1">
      <alignment horizontal="left"/>
      <protection/>
    </xf>
    <xf numFmtId="0" fontId="7" fillId="0" borderId="27" xfId="153" applyFont="1" applyFill="1" applyBorder="1" applyAlignment="1">
      <alignment horizontal="left"/>
      <protection/>
    </xf>
    <xf numFmtId="0" fontId="5" fillId="0" borderId="0" xfId="153" applyFont="1" applyAlignment="1">
      <alignment horizontal="left"/>
      <protection/>
    </xf>
    <xf numFmtId="0" fontId="63" fillId="0" borderId="0" xfId="153" applyFont="1" applyFill="1" applyAlignment="1">
      <alignment horizontal="center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8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heck Cell" xfId="79"/>
    <cellStyle name="Comma" xfId="80"/>
    <cellStyle name="Comma [0]" xfId="81"/>
    <cellStyle name="Comma 2" xfId="82"/>
    <cellStyle name="Comma 3" xfId="83"/>
    <cellStyle name="Comma 4" xfId="84"/>
    <cellStyle name="comma zerodec" xfId="85"/>
    <cellStyle name="Comma0" xfId="86"/>
    <cellStyle name="Currency" xfId="87"/>
    <cellStyle name="Currency [0]" xfId="88"/>
    <cellStyle name="Currency0" xfId="89"/>
    <cellStyle name="Currency1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30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8"/>
  <sheetViews>
    <sheetView tabSelected="1" zoomScalePageLayoutView="0" workbookViewId="0" topLeftCell="A1">
      <selection activeCell="C3" sqref="C3:J3"/>
    </sheetView>
  </sheetViews>
  <sheetFormatPr defaultColWidth="9.140625" defaultRowHeight="15"/>
  <cols>
    <col min="1" max="1" width="4.421875" style="0" bestFit="1" customWidth="1"/>
    <col min="2" max="2" width="9.57421875" style="0" bestFit="1" customWidth="1"/>
    <col min="3" max="3" width="19.851562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4.28125" style="0" bestFit="1" customWidth="1"/>
  </cols>
  <sheetData>
    <row r="1" spans="2:11" s="1" customFormat="1" ht="14.25" customHeight="1">
      <c r="B1" s="143" t="s">
        <v>7</v>
      </c>
      <c r="C1" s="143"/>
      <c r="D1" s="144" t="s">
        <v>617</v>
      </c>
      <c r="E1" s="144"/>
      <c r="F1" s="144"/>
      <c r="G1" s="144"/>
      <c r="H1" s="144"/>
      <c r="I1" s="144"/>
      <c r="J1" s="144"/>
      <c r="K1" s="109" t="s">
        <v>1511</v>
      </c>
    </row>
    <row r="2" spans="2:13" s="1" customFormat="1" ht="15">
      <c r="B2" s="143" t="s">
        <v>8</v>
      </c>
      <c r="C2" s="143"/>
      <c r="D2" s="2" t="s">
        <v>1512</v>
      </c>
      <c r="E2" s="144" t="s">
        <v>1513</v>
      </c>
      <c r="F2" s="144"/>
      <c r="G2" s="144"/>
      <c r="H2" s="144"/>
      <c r="I2" s="144"/>
      <c r="J2" s="144"/>
      <c r="K2" s="3" t="s">
        <v>9</v>
      </c>
      <c r="L2" s="4" t="s">
        <v>10</v>
      </c>
      <c r="M2" s="4">
        <v>3</v>
      </c>
    </row>
    <row r="3" spans="2:13" s="5" customFormat="1" ht="18.75" customHeight="1">
      <c r="B3" s="6" t="s">
        <v>1514</v>
      </c>
      <c r="C3" s="145" t="s">
        <v>1515</v>
      </c>
      <c r="D3" s="145"/>
      <c r="E3" s="145"/>
      <c r="F3" s="145"/>
      <c r="G3" s="145"/>
      <c r="H3" s="145"/>
      <c r="I3" s="145"/>
      <c r="J3" s="145"/>
      <c r="K3" s="3" t="s">
        <v>11</v>
      </c>
      <c r="L3" s="3" t="s">
        <v>10</v>
      </c>
      <c r="M3" s="3">
        <v>1</v>
      </c>
    </row>
    <row r="4" spans="1:13" s="5" customFormat="1" ht="18.75" customHeight="1">
      <c r="A4" s="146" t="s">
        <v>1516</v>
      </c>
      <c r="B4" s="146"/>
      <c r="C4" s="146"/>
      <c r="D4" s="146"/>
      <c r="E4" s="146"/>
      <c r="F4" s="146"/>
      <c r="G4" s="146"/>
      <c r="H4" s="146"/>
      <c r="I4" s="146"/>
      <c r="J4" s="146"/>
      <c r="K4" s="3" t="s">
        <v>12</v>
      </c>
      <c r="L4" s="3" t="s">
        <v>10</v>
      </c>
      <c r="M4" s="3">
        <v>1</v>
      </c>
    </row>
    <row r="5" ht="3.75" customHeight="1"/>
    <row r="6" spans="1:13" ht="15" customHeight="1">
      <c r="A6" s="147" t="s">
        <v>0</v>
      </c>
      <c r="B6" s="148" t="s">
        <v>13</v>
      </c>
      <c r="C6" s="149" t="s">
        <v>3</v>
      </c>
      <c r="D6" s="150" t="s">
        <v>4</v>
      </c>
      <c r="E6" s="148" t="s">
        <v>19</v>
      </c>
      <c r="F6" s="148" t="s">
        <v>20</v>
      </c>
      <c r="G6" s="148" t="s">
        <v>14</v>
      </c>
      <c r="H6" s="148" t="s">
        <v>15</v>
      </c>
      <c r="I6" s="151" t="s">
        <v>6</v>
      </c>
      <c r="J6" s="151"/>
      <c r="K6" s="152" t="s">
        <v>16</v>
      </c>
      <c r="L6" s="153"/>
      <c r="M6" s="154"/>
    </row>
    <row r="7" spans="1:13" ht="27" customHeight="1">
      <c r="A7" s="147"/>
      <c r="B7" s="147"/>
      <c r="C7" s="149"/>
      <c r="D7" s="150"/>
      <c r="E7" s="147"/>
      <c r="F7" s="147"/>
      <c r="G7" s="147"/>
      <c r="H7" s="147"/>
      <c r="I7" s="7" t="s">
        <v>17</v>
      </c>
      <c r="J7" s="7" t="s">
        <v>18</v>
      </c>
      <c r="K7" s="155"/>
      <c r="L7" s="156"/>
      <c r="M7" s="157"/>
    </row>
    <row r="8" spans="1:14" ht="19.5" customHeight="1">
      <c r="A8" s="8">
        <v>1</v>
      </c>
      <c r="B8" s="14">
        <v>2220522995</v>
      </c>
      <c r="C8" s="9" t="s">
        <v>1263</v>
      </c>
      <c r="D8" s="10" t="s">
        <v>1264</v>
      </c>
      <c r="E8" s="15" t="s">
        <v>1265</v>
      </c>
      <c r="F8" s="15" t="s">
        <v>1494</v>
      </c>
      <c r="G8" s="11"/>
      <c r="H8" s="12"/>
      <c r="I8" s="12"/>
      <c r="J8" s="12"/>
      <c r="K8" s="158" t="s">
        <v>1517</v>
      </c>
      <c r="L8" s="159"/>
      <c r="M8" s="160"/>
      <c r="N8" t="s">
        <v>1518</v>
      </c>
    </row>
    <row r="9" spans="1:14" ht="19.5" customHeight="1">
      <c r="A9" s="8">
        <v>2</v>
      </c>
      <c r="B9" s="14">
        <v>2220522860</v>
      </c>
      <c r="C9" s="9" t="s">
        <v>1266</v>
      </c>
      <c r="D9" s="10" t="s">
        <v>1267</v>
      </c>
      <c r="E9" s="15" t="s">
        <v>1265</v>
      </c>
      <c r="F9" s="15" t="s">
        <v>1495</v>
      </c>
      <c r="G9" s="11"/>
      <c r="H9" s="12"/>
      <c r="I9" s="12"/>
      <c r="J9" s="12"/>
      <c r="K9" s="161" t="s">
        <v>1517</v>
      </c>
      <c r="L9" s="162"/>
      <c r="M9" s="163"/>
      <c r="N9" t="s">
        <v>1518</v>
      </c>
    </row>
    <row r="10" spans="1:14" ht="19.5" customHeight="1">
      <c r="A10" s="8">
        <v>3</v>
      </c>
      <c r="B10" s="14">
        <v>2220522930</v>
      </c>
      <c r="C10" s="9" t="s">
        <v>1268</v>
      </c>
      <c r="D10" s="10" t="s">
        <v>1267</v>
      </c>
      <c r="E10" s="15" t="s">
        <v>1265</v>
      </c>
      <c r="F10" s="15" t="s">
        <v>1495</v>
      </c>
      <c r="G10" s="11"/>
      <c r="H10" s="12"/>
      <c r="I10" s="12"/>
      <c r="J10" s="12"/>
      <c r="K10" s="161" t="s">
        <v>1517</v>
      </c>
      <c r="L10" s="162"/>
      <c r="M10" s="163"/>
      <c r="N10" t="s">
        <v>1518</v>
      </c>
    </row>
    <row r="11" spans="1:14" ht="19.5" customHeight="1">
      <c r="A11" s="8">
        <v>4</v>
      </c>
      <c r="B11" s="14">
        <v>2220523093</v>
      </c>
      <c r="C11" s="9" t="s">
        <v>1269</v>
      </c>
      <c r="D11" s="10" t="s">
        <v>1267</v>
      </c>
      <c r="E11" s="15" t="s">
        <v>1265</v>
      </c>
      <c r="F11" s="15" t="s">
        <v>1495</v>
      </c>
      <c r="G11" s="11"/>
      <c r="H11" s="12"/>
      <c r="I11" s="12"/>
      <c r="J11" s="12"/>
      <c r="K11" s="161" t="s">
        <v>1517</v>
      </c>
      <c r="L11" s="162"/>
      <c r="M11" s="163"/>
      <c r="N11" t="s">
        <v>1518</v>
      </c>
    </row>
    <row r="12" spans="1:14" ht="19.5" customHeight="1">
      <c r="A12" s="8">
        <v>5</v>
      </c>
      <c r="B12" s="14">
        <v>2120528922</v>
      </c>
      <c r="C12" s="9" t="s">
        <v>1270</v>
      </c>
      <c r="D12" s="10" t="s">
        <v>1271</v>
      </c>
      <c r="E12" s="15" t="s">
        <v>1265</v>
      </c>
      <c r="F12" s="15" t="s">
        <v>1496</v>
      </c>
      <c r="G12" s="11"/>
      <c r="H12" s="12"/>
      <c r="I12" s="12"/>
      <c r="J12" s="12"/>
      <c r="K12" s="161" t="s">
        <v>39</v>
      </c>
      <c r="L12" s="162"/>
      <c r="M12" s="163"/>
      <c r="N12" t="s">
        <v>1518</v>
      </c>
    </row>
    <row r="13" spans="1:14" ht="19.5" customHeight="1">
      <c r="A13" s="8">
        <v>6</v>
      </c>
      <c r="B13" s="14">
        <v>2220529460</v>
      </c>
      <c r="C13" s="9" t="s">
        <v>1272</v>
      </c>
      <c r="D13" s="10" t="s">
        <v>1271</v>
      </c>
      <c r="E13" s="15" t="s">
        <v>1265</v>
      </c>
      <c r="F13" s="15" t="s">
        <v>1496</v>
      </c>
      <c r="G13" s="11"/>
      <c r="H13" s="12"/>
      <c r="I13" s="12"/>
      <c r="J13" s="12"/>
      <c r="K13" s="161" t="s">
        <v>1517</v>
      </c>
      <c r="L13" s="162"/>
      <c r="M13" s="163"/>
      <c r="N13" t="s">
        <v>1518</v>
      </c>
    </row>
    <row r="14" spans="1:14" ht="19.5" customHeight="1">
      <c r="A14" s="8">
        <v>7</v>
      </c>
      <c r="B14" s="14">
        <v>2221523047</v>
      </c>
      <c r="C14" s="9" t="s">
        <v>1273</v>
      </c>
      <c r="D14" s="10" t="s">
        <v>1274</v>
      </c>
      <c r="E14" s="15" t="s">
        <v>1265</v>
      </c>
      <c r="F14" s="15" t="s">
        <v>1495</v>
      </c>
      <c r="G14" s="11"/>
      <c r="H14" s="12"/>
      <c r="I14" s="12"/>
      <c r="J14" s="12"/>
      <c r="K14" s="161" t="s">
        <v>1517</v>
      </c>
      <c r="L14" s="162"/>
      <c r="M14" s="163"/>
      <c r="N14" t="s">
        <v>1518</v>
      </c>
    </row>
    <row r="15" spans="1:14" ht="19.5" customHeight="1">
      <c r="A15" s="8">
        <v>8</v>
      </c>
      <c r="B15" s="14">
        <v>2220523138</v>
      </c>
      <c r="C15" s="9" t="s">
        <v>1275</v>
      </c>
      <c r="D15" s="10" t="s">
        <v>1276</v>
      </c>
      <c r="E15" s="15" t="s">
        <v>1265</v>
      </c>
      <c r="F15" s="15" t="s">
        <v>1495</v>
      </c>
      <c r="G15" s="11"/>
      <c r="H15" s="12"/>
      <c r="I15" s="12"/>
      <c r="J15" s="12"/>
      <c r="K15" s="161" t="s">
        <v>1517</v>
      </c>
      <c r="L15" s="162"/>
      <c r="M15" s="163"/>
      <c r="N15" t="s">
        <v>1518</v>
      </c>
    </row>
    <row r="16" spans="1:14" ht="19.5" customHeight="1">
      <c r="A16" s="8">
        <v>9</v>
      </c>
      <c r="B16" s="14">
        <v>2220523013</v>
      </c>
      <c r="C16" s="9" t="s">
        <v>1277</v>
      </c>
      <c r="D16" s="10" t="s">
        <v>1278</v>
      </c>
      <c r="E16" s="15" t="s">
        <v>1265</v>
      </c>
      <c r="F16" s="15" t="s">
        <v>1495</v>
      </c>
      <c r="G16" s="11"/>
      <c r="H16" s="12"/>
      <c r="I16" s="12"/>
      <c r="J16" s="12"/>
      <c r="K16" s="161" t="s">
        <v>1517</v>
      </c>
      <c r="L16" s="162"/>
      <c r="M16" s="163"/>
      <c r="N16" t="s">
        <v>1518</v>
      </c>
    </row>
    <row r="17" spans="1:14" ht="19.5" customHeight="1">
      <c r="A17" s="8">
        <v>10</v>
      </c>
      <c r="B17" s="14">
        <v>2220523159</v>
      </c>
      <c r="C17" s="9" t="s">
        <v>1279</v>
      </c>
      <c r="D17" s="10" t="s">
        <v>1280</v>
      </c>
      <c r="E17" s="15" t="s">
        <v>1265</v>
      </c>
      <c r="F17" s="15" t="s">
        <v>1494</v>
      </c>
      <c r="G17" s="11"/>
      <c r="H17" s="12"/>
      <c r="I17" s="12"/>
      <c r="J17" s="12"/>
      <c r="K17" s="161" t="s">
        <v>1517</v>
      </c>
      <c r="L17" s="162"/>
      <c r="M17" s="163"/>
      <c r="N17" t="s">
        <v>1518</v>
      </c>
    </row>
    <row r="18" spans="1:14" ht="19.5" customHeight="1">
      <c r="A18" s="8">
        <v>11</v>
      </c>
      <c r="B18" s="14">
        <v>2220522856</v>
      </c>
      <c r="C18" s="9" t="s">
        <v>1281</v>
      </c>
      <c r="D18" s="10" t="s">
        <v>1282</v>
      </c>
      <c r="E18" s="15" t="s">
        <v>1265</v>
      </c>
      <c r="F18" s="15" t="s">
        <v>1494</v>
      </c>
      <c r="G18" s="11"/>
      <c r="H18" s="12"/>
      <c r="I18" s="12"/>
      <c r="J18" s="12"/>
      <c r="K18" s="161" t="s">
        <v>1517</v>
      </c>
      <c r="L18" s="162"/>
      <c r="M18" s="163"/>
      <c r="N18" t="s">
        <v>1518</v>
      </c>
    </row>
    <row r="19" spans="1:14" ht="19.5" customHeight="1">
      <c r="A19" s="8">
        <v>12</v>
      </c>
      <c r="B19" s="14">
        <v>2220523059</v>
      </c>
      <c r="C19" s="9" t="s">
        <v>1283</v>
      </c>
      <c r="D19" s="10" t="s">
        <v>1284</v>
      </c>
      <c r="E19" s="15" t="s">
        <v>1265</v>
      </c>
      <c r="F19" s="15" t="s">
        <v>1494</v>
      </c>
      <c r="G19" s="11"/>
      <c r="H19" s="12"/>
      <c r="I19" s="12"/>
      <c r="J19" s="12"/>
      <c r="K19" s="161" t="s">
        <v>1517</v>
      </c>
      <c r="L19" s="162"/>
      <c r="M19" s="163"/>
      <c r="N19" t="s">
        <v>1518</v>
      </c>
    </row>
    <row r="20" spans="1:14" ht="19.5" customHeight="1">
      <c r="A20" s="8">
        <v>13</v>
      </c>
      <c r="B20" s="14">
        <v>2220523211</v>
      </c>
      <c r="C20" s="9" t="s">
        <v>1285</v>
      </c>
      <c r="D20" s="10" t="s">
        <v>1284</v>
      </c>
      <c r="E20" s="15" t="s">
        <v>1265</v>
      </c>
      <c r="F20" s="15" t="s">
        <v>1495</v>
      </c>
      <c r="G20" s="11"/>
      <c r="H20" s="12"/>
      <c r="I20" s="12"/>
      <c r="J20" s="12"/>
      <c r="K20" s="161" t="s">
        <v>1517</v>
      </c>
      <c r="L20" s="162"/>
      <c r="M20" s="163"/>
      <c r="N20" t="s">
        <v>1518</v>
      </c>
    </row>
    <row r="21" spans="1:14" ht="19.5" customHeight="1">
      <c r="A21" s="8">
        <v>14</v>
      </c>
      <c r="B21" s="14">
        <v>2221522844</v>
      </c>
      <c r="C21" s="9" t="s">
        <v>1286</v>
      </c>
      <c r="D21" s="10" t="s">
        <v>1287</v>
      </c>
      <c r="E21" s="15" t="s">
        <v>1265</v>
      </c>
      <c r="F21" s="15" t="s">
        <v>1494</v>
      </c>
      <c r="G21" s="11"/>
      <c r="H21" s="12"/>
      <c r="I21" s="12"/>
      <c r="J21" s="12"/>
      <c r="K21" s="161" t="s">
        <v>1517</v>
      </c>
      <c r="L21" s="162"/>
      <c r="M21" s="163"/>
      <c r="N21" t="s">
        <v>1518</v>
      </c>
    </row>
    <row r="22" spans="1:14" ht="19.5" customHeight="1">
      <c r="A22" s="8">
        <v>15</v>
      </c>
      <c r="B22" s="14">
        <v>2221523176</v>
      </c>
      <c r="C22" s="9" t="s">
        <v>1288</v>
      </c>
      <c r="D22" s="10" t="s">
        <v>1287</v>
      </c>
      <c r="E22" s="15" t="s">
        <v>1265</v>
      </c>
      <c r="F22" s="15" t="s">
        <v>1495</v>
      </c>
      <c r="G22" s="11"/>
      <c r="H22" s="12"/>
      <c r="I22" s="12"/>
      <c r="J22" s="12"/>
      <c r="K22" s="161" t="s">
        <v>1517</v>
      </c>
      <c r="L22" s="162"/>
      <c r="M22" s="163"/>
      <c r="N22" t="s">
        <v>1518</v>
      </c>
    </row>
    <row r="23" spans="1:14" ht="19.5" customHeight="1">
      <c r="A23" s="8">
        <v>16</v>
      </c>
      <c r="B23" s="14">
        <v>2221532394</v>
      </c>
      <c r="C23" s="9" t="s">
        <v>1289</v>
      </c>
      <c r="D23" s="10" t="s">
        <v>1287</v>
      </c>
      <c r="E23" s="15" t="s">
        <v>1265</v>
      </c>
      <c r="F23" s="15" t="s">
        <v>1497</v>
      </c>
      <c r="G23" s="11"/>
      <c r="H23" s="12"/>
      <c r="I23" s="12"/>
      <c r="J23" s="12"/>
      <c r="K23" s="161" t="s">
        <v>1517</v>
      </c>
      <c r="L23" s="162"/>
      <c r="M23" s="163"/>
      <c r="N23" t="s">
        <v>1518</v>
      </c>
    </row>
    <row r="24" spans="1:14" ht="19.5" customHeight="1">
      <c r="A24" s="8">
        <v>17</v>
      </c>
      <c r="B24" s="14">
        <v>2220523103</v>
      </c>
      <c r="C24" s="9" t="s">
        <v>1290</v>
      </c>
      <c r="D24" s="10" t="s">
        <v>1291</v>
      </c>
      <c r="E24" s="15" t="s">
        <v>1265</v>
      </c>
      <c r="F24" s="15" t="s">
        <v>1494</v>
      </c>
      <c r="G24" s="11"/>
      <c r="H24" s="12"/>
      <c r="I24" s="12"/>
      <c r="J24" s="12"/>
      <c r="K24" s="161" t="s">
        <v>1517</v>
      </c>
      <c r="L24" s="162"/>
      <c r="M24" s="163"/>
      <c r="N24" t="s">
        <v>1518</v>
      </c>
    </row>
    <row r="25" spans="1:14" ht="19.5" customHeight="1">
      <c r="A25" s="8">
        <v>18</v>
      </c>
      <c r="B25" s="14">
        <v>2220523035</v>
      </c>
      <c r="C25" s="9" t="s">
        <v>1292</v>
      </c>
      <c r="D25" s="10" t="s">
        <v>1293</v>
      </c>
      <c r="E25" s="15" t="s">
        <v>1265</v>
      </c>
      <c r="F25" s="15" t="s">
        <v>1495</v>
      </c>
      <c r="G25" s="11"/>
      <c r="H25" s="12"/>
      <c r="I25" s="12"/>
      <c r="J25" s="12"/>
      <c r="K25" s="161" t="s">
        <v>1517</v>
      </c>
      <c r="L25" s="162"/>
      <c r="M25" s="163"/>
      <c r="N25" t="s">
        <v>1518</v>
      </c>
    </row>
    <row r="26" spans="1:14" ht="19.5" customHeight="1">
      <c r="A26" s="8">
        <v>19</v>
      </c>
      <c r="B26" s="14">
        <v>2220523187</v>
      </c>
      <c r="C26" s="9" t="s">
        <v>1294</v>
      </c>
      <c r="D26" s="10" t="s">
        <v>1295</v>
      </c>
      <c r="E26" s="15" t="s">
        <v>1265</v>
      </c>
      <c r="F26" s="15" t="s">
        <v>1495</v>
      </c>
      <c r="G26" s="11"/>
      <c r="H26" s="12"/>
      <c r="I26" s="12"/>
      <c r="J26" s="12"/>
      <c r="K26" s="161" t="s">
        <v>1517</v>
      </c>
      <c r="L26" s="162"/>
      <c r="M26" s="163"/>
      <c r="N26" t="s">
        <v>1518</v>
      </c>
    </row>
    <row r="27" spans="1:14" ht="19.5" customHeight="1">
      <c r="A27" s="8">
        <v>20</v>
      </c>
      <c r="B27" s="14">
        <v>2220522779</v>
      </c>
      <c r="C27" s="9" t="s">
        <v>1296</v>
      </c>
      <c r="D27" s="10" t="s">
        <v>1297</v>
      </c>
      <c r="E27" s="15" t="s">
        <v>1265</v>
      </c>
      <c r="F27" s="15" t="s">
        <v>1494</v>
      </c>
      <c r="G27" s="11"/>
      <c r="H27" s="12"/>
      <c r="I27" s="12"/>
      <c r="J27" s="12"/>
      <c r="K27" s="161" t="s">
        <v>1517</v>
      </c>
      <c r="L27" s="162"/>
      <c r="M27" s="163"/>
      <c r="N27" t="s">
        <v>1518</v>
      </c>
    </row>
    <row r="28" spans="1:14" ht="19.5" customHeight="1">
      <c r="A28" s="8">
        <v>21</v>
      </c>
      <c r="B28" s="14">
        <v>2221528427</v>
      </c>
      <c r="C28" s="9" t="s">
        <v>1298</v>
      </c>
      <c r="D28" s="10" t="s">
        <v>1299</v>
      </c>
      <c r="E28" s="15" t="s">
        <v>1265</v>
      </c>
      <c r="F28" s="15" t="s">
        <v>1495</v>
      </c>
      <c r="G28" s="11"/>
      <c r="H28" s="12"/>
      <c r="I28" s="12"/>
      <c r="J28" s="12"/>
      <c r="K28" s="161" t="s">
        <v>1517</v>
      </c>
      <c r="L28" s="162"/>
      <c r="M28" s="163"/>
      <c r="N28" t="s">
        <v>1518</v>
      </c>
    </row>
    <row r="29" spans="1:14" ht="19.5" customHeight="1">
      <c r="A29" s="8">
        <v>22</v>
      </c>
      <c r="B29" s="14">
        <v>2221522828</v>
      </c>
      <c r="C29" s="9" t="s">
        <v>1300</v>
      </c>
      <c r="D29" s="10" t="s">
        <v>1301</v>
      </c>
      <c r="E29" s="15" t="s">
        <v>1265</v>
      </c>
      <c r="F29" s="15" t="s">
        <v>1494</v>
      </c>
      <c r="G29" s="11"/>
      <c r="H29" s="12"/>
      <c r="I29" s="12"/>
      <c r="J29" s="12"/>
      <c r="K29" s="161" t="s">
        <v>1517</v>
      </c>
      <c r="L29" s="162"/>
      <c r="M29" s="163"/>
      <c r="N29" t="s">
        <v>1518</v>
      </c>
    </row>
    <row r="30" spans="1:14" ht="19.5" customHeight="1">
      <c r="A30" s="8">
        <v>23</v>
      </c>
      <c r="B30" s="14">
        <v>2220528562</v>
      </c>
      <c r="C30" s="9" t="s">
        <v>1302</v>
      </c>
      <c r="D30" s="10" t="s">
        <v>1303</v>
      </c>
      <c r="E30" s="15" t="s">
        <v>1265</v>
      </c>
      <c r="F30" s="15" t="s">
        <v>1495</v>
      </c>
      <c r="G30" s="11"/>
      <c r="H30" s="12"/>
      <c r="I30" s="12"/>
      <c r="J30" s="12"/>
      <c r="K30" s="161" t="s">
        <v>1517</v>
      </c>
      <c r="L30" s="162"/>
      <c r="M30" s="163"/>
      <c r="N30" t="s">
        <v>1518</v>
      </c>
    </row>
    <row r="31" spans="1:14" ht="19.5" customHeight="1">
      <c r="A31" s="8">
        <v>24</v>
      </c>
      <c r="B31" s="14">
        <v>2220523162</v>
      </c>
      <c r="C31" s="9" t="s">
        <v>1304</v>
      </c>
      <c r="D31" s="10" t="s">
        <v>1305</v>
      </c>
      <c r="E31" s="15" t="s">
        <v>1265</v>
      </c>
      <c r="F31" s="15" t="s">
        <v>1495</v>
      </c>
      <c r="G31" s="11"/>
      <c r="H31" s="12"/>
      <c r="I31" s="12"/>
      <c r="J31" s="12"/>
      <c r="K31" s="161" t="s">
        <v>1517</v>
      </c>
      <c r="L31" s="162"/>
      <c r="M31" s="163"/>
      <c r="N31" t="s">
        <v>1518</v>
      </c>
    </row>
    <row r="33" spans="2:11" s="1" customFormat="1" ht="14.25" customHeight="1">
      <c r="B33" s="143" t="s">
        <v>7</v>
      </c>
      <c r="C33" s="143"/>
      <c r="D33" s="144" t="s">
        <v>617</v>
      </c>
      <c r="E33" s="144"/>
      <c r="F33" s="144"/>
      <c r="G33" s="144"/>
      <c r="H33" s="144"/>
      <c r="I33" s="144"/>
      <c r="J33" s="144"/>
      <c r="K33" s="109" t="s">
        <v>1519</v>
      </c>
    </row>
    <row r="34" spans="2:13" s="1" customFormat="1" ht="15">
      <c r="B34" s="143" t="s">
        <v>8</v>
      </c>
      <c r="C34" s="143"/>
      <c r="D34" s="2" t="s">
        <v>1520</v>
      </c>
      <c r="E34" s="144" t="s">
        <v>1513</v>
      </c>
      <c r="F34" s="144"/>
      <c r="G34" s="144"/>
      <c r="H34" s="144"/>
      <c r="I34" s="144"/>
      <c r="J34" s="144"/>
      <c r="K34" s="3" t="s">
        <v>9</v>
      </c>
      <c r="L34" s="4" t="s">
        <v>10</v>
      </c>
      <c r="M34" s="4">
        <v>3</v>
      </c>
    </row>
    <row r="35" spans="2:13" s="5" customFormat="1" ht="18.75" customHeight="1">
      <c r="B35" s="6" t="s">
        <v>1521</v>
      </c>
      <c r="C35" s="145" t="s">
        <v>1515</v>
      </c>
      <c r="D35" s="145"/>
      <c r="E35" s="145"/>
      <c r="F35" s="145"/>
      <c r="G35" s="145"/>
      <c r="H35" s="145"/>
      <c r="I35" s="145"/>
      <c r="J35" s="145"/>
      <c r="K35" s="3" t="s">
        <v>11</v>
      </c>
      <c r="L35" s="3" t="s">
        <v>10</v>
      </c>
      <c r="M35" s="3">
        <v>1</v>
      </c>
    </row>
    <row r="36" spans="1:13" s="5" customFormat="1" ht="18.75" customHeight="1">
      <c r="A36" s="146" t="s">
        <v>1522</v>
      </c>
      <c r="B36" s="146"/>
      <c r="C36" s="146"/>
      <c r="D36" s="146"/>
      <c r="E36" s="146"/>
      <c r="F36" s="146"/>
      <c r="G36" s="146"/>
      <c r="H36" s="146"/>
      <c r="I36" s="146"/>
      <c r="J36" s="146"/>
      <c r="K36" s="3" t="s">
        <v>12</v>
      </c>
      <c r="L36" s="3" t="s">
        <v>10</v>
      </c>
      <c r="M36" s="3">
        <v>1</v>
      </c>
    </row>
    <row r="37" ht="3.75" customHeight="1"/>
    <row r="38" spans="1:13" ht="15" customHeight="1">
      <c r="A38" s="147" t="s">
        <v>0</v>
      </c>
      <c r="B38" s="148" t="s">
        <v>13</v>
      </c>
      <c r="C38" s="149" t="s">
        <v>3</v>
      </c>
      <c r="D38" s="150" t="s">
        <v>4</v>
      </c>
      <c r="E38" s="148" t="s">
        <v>19</v>
      </c>
      <c r="F38" s="148" t="s">
        <v>20</v>
      </c>
      <c r="G38" s="148" t="s">
        <v>14</v>
      </c>
      <c r="H38" s="148" t="s">
        <v>15</v>
      </c>
      <c r="I38" s="151" t="s">
        <v>6</v>
      </c>
      <c r="J38" s="151"/>
      <c r="K38" s="152" t="s">
        <v>16</v>
      </c>
      <c r="L38" s="153"/>
      <c r="M38" s="154"/>
    </row>
    <row r="39" spans="1:13" ht="27" customHeight="1">
      <c r="A39" s="147"/>
      <c r="B39" s="147"/>
      <c r="C39" s="149"/>
      <c r="D39" s="150"/>
      <c r="E39" s="147"/>
      <c r="F39" s="147"/>
      <c r="G39" s="147"/>
      <c r="H39" s="147"/>
      <c r="I39" s="7" t="s">
        <v>17</v>
      </c>
      <c r="J39" s="7" t="s">
        <v>18</v>
      </c>
      <c r="K39" s="155"/>
      <c r="L39" s="156"/>
      <c r="M39" s="157"/>
    </row>
    <row r="40" spans="1:14" ht="19.5" customHeight="1">
      <c r="A40" s="8">
        <v>1</v>
      </c>
      <c r="B40" s="14">
        <v>2220523172</v>
      </c>
      <c r="C40" s="9" t="s">
        <v>1306</v>
      </c>
      <c r="D40" s="10" t="s">
        <v>1307</v>
      </c>
      <c r="E40" s="15" t="s">
        <v>1265</v>
      </c>
      <c r="F40" s="15" t="s">
        <v>1495</v>
      </c>
      <c r="G40" s="11"/>
      <c r="H40" s="12"/>
      <c r="I40" s="12"/>
      <c r="J40" s="12"/>
      <c r="K40" s="158" t="s">
        <v>1517</v>
      </c>
      <c r="L40" s="159"/>
      <c r="M40" s="160"/>
      <c r="N40" t="s">
        <v>1523</v>
      </c>
    </row>
    <row r="41" spans="1:14" ht="19.5" customHeight="1">
      <c r="A41" s="8">
        <v>2</v>
      </c>
      <c r="B41" s="14">
        <v>2221522985</v>
      </c>
      <c r="C41" s="9" t="s">
        <v>1308</v>
      </c>
      <c r="D41" s="10" t="s">
        <v>1309</v>
      </c>
      <c r="E41" s="15" t="s">
        <v>1265</v>
      </c>
      <c r="F41" s="15" t="s">
        <v>1498</v>
      </c>
      <c r="G41" s="11"/>
      <c r="H41" s="12"/>
      <c r="I41" s="12"/>
      <c r="J41" s="12"/>
      <c r="K41" s="161" t="s">
        <v>1517</v>
      </c>
      <c r="L41" s="162"/>
      <c r="M41" s="163"/>
      <c r="N41" t="s">
        <v>1523</v>
      </c>
    </row>
    <row r="42" spans="1:14" ht="19.5" customHeight="1">
      <c r="A42" s="8">
        <v>3</v>
      </c>
      <c r="B42" s="14">
        <v>2220522842</v>
      </c>
      <c r="C42" s="9" t="s">
        <v>1310</v>
      </c>
      <c r="D42" s="10" t="s">
        <v>1311</v>
      </c>
      <c r="E42" s="15" t="s">
        <v>1265</v>
      </c>
      <c r="F42" s="15" t="s">
        <v>1499</v>
      </c>
      <c r="G42" s="11"/>
      <c r="H42" s="12"/>
      <c r="I42" s="12"/>
      <c r="J42" s="12"/>
      <c r="K42" s="161" t="s">
        <v>1517</v>
      </c>
      <c r="L42" s="162"/>
      <c r="M42" s="163"/>
      <c r="N42" t="s">
        <v>1523</v>
      </c>
    </row>
    <row r="43" spans="1:14" ht="19.5" customHeight="1">
      <c r="A43" s="8">
        <v>4</v>
      </c>
      <c r="B43" s="14">
        <v>2220523228</v>
      </c>
      <c r="C43" s="9" t="s">
        <v>1312</v>
      </c>
      <c r="D43" s="10" t="s">
        <v>1311</v>
      </c>
      <c r="E43" s="15" t="s">
        <v>1265</v>
      </c>
      <c r="F43" s="15" t="s">
        <v>1494</v>
      </c>
      <c r="G43" s="11"/>
      <c r="H43" s="12"/>
      <c r="I43" s="12"/>
      <c r="J43" s="12"/>
      <c r="K43" s="161" t="s">
        <v>1517</v>
      </c>
      <c r="L43" s="162"/>
      <c r="M43" s="163"/>
      <c r="N43" t="s">
        <v>1523</v>
      </c>
    </row>
    <row r="44" spans="1:14" ht="19.5" customHeight="1">
      <c r="A44" s="8">
        <v>5</v>
      </c>
      <c r="B44" s="14">
        <v>2220522996</v>
      </c>
      <c r="C44" s="9" t="s">
        <v>1313</v>
      </c>
      <c r="D44" s="10" t="s">
        <v>1314</v>
      </c>
      <c r="E44" s="15" t="s">
        <v>1265</v>
      </c>
      <c r="F44" s="15" t="s">
        <v>1495</v>
      </c>
      <c r="G44" s="11"/>
      <c r="H44" s="12"/>
      <c r="I44" s="12"/>
      <c r="J44" s="12"/>
      <c r="K44" s="161" t="s">
        <v>1517</v>
      </c>
      <c r="L44" s="162"/>
      <c r="M44" s="163"/>
      <c r="N44" t="s">
        <v>1523</v>
      </c>
    </row>
    <row r="45" spans="1:14" ht="19.5" customHeight="1">
      <c r="A45" s="8">
        <v>6</v>
      </c>
      <c r="B45" s="14">
        <v>2220523223</v>
      </c>
      <c r="C45" s="9" t="s">
        <v>1315</v>
      </c>
      <c r="D45" s="10" t="s">
        <v>1314</v>
      </c>
      <c r="E45" s="15" t="s">
        <v>1265</v>
      </c>
      <c r="F45" s="15" t="s">
        <v>1500</v>
      </c>
      <c r="G45" s="11"/>
      <c r="H45" s="12"/>
      <c r="I45" s="12"/>
      <c r="J45" s="12"/>
      <c r="K45" s="161" t="s">
        <v>1517</v>
      </c>
      <c r="L45" s="162"/>
      <c r="M45" s="163"/>
      <c r="N45" t="s">
        <v>1523</v>
      </c>
    </row>
    <row r="46" spans="1:14" ht="19.5" customHeight="1">
      <c r="A46" s="8">
        <v>7</v>
      </c>
      <c r="B46" s="14">
        <v>2220523164</v>
      </c>
      <c r="C46" s="9" t="s">
        <v>1275</v>
      </c>
      <c r="D46" s="10" t="s">
        <v>1316</v>
      </c>
      <c r="E46" s="15" t="s">
        <v>1265</v>
      </c>
      <c r="F46" s="15" t="s">
        <v>1495</v>
      </c>
      <c r="G46" s="11"/>
      <c r="H46" s="12"/>
      <c r="I46" s="12"/>
      <c r="J46" s="12"/>
      <c r="K46" s="161" t="s">
        <v>1517</v>
      </c>
      <c r="L46" s="162"/>
      <c r="M46" s="163"/>
      <c r="N46" t="s">
        <v>1523</v>
      </c>
    </row>
    <row r="47" spans="1:14" ht="19.5" customHeight="1">
      <c r="A47" s="8">
        <v>8</v>
      </c>
      <c r="B47" s="14">
        <v>2220522881</v>
      </c>
      <c r="C47" s="9" t="s">
        <v>1317</v>
      </c>
      <c r="D47" s="10" t="s">
        <v>1318</v>
      </c>
      <c r="E47" s="15" t="s">
        <v>1265</v>
      </c>
      <c r="F47" s="15" t="s">
        <v>1494</v>
      </c>
      <c r="G47" s="11"/>
      <c r="H47" s="12"/>
      <c r="I47" s="12"/>
      <c r="J47" s="12"/>
      <c r="K47" s="161" t="s">
        <v>1517</v>
      </c>
      <c r="L47" s="162"/>
      <c r="M47" s="163"/>
      <c r="N47" t="s">
        <v>1523</v>
      </c>
    </row>
    <row r="48" spans="1:14" ht="19.5" customHeight="1">
      <c r="A48" s="8">
        <v>9</v>
      </c>
      <c r="B48" s="14">
        <v>2221523073</v>
      </c>
      <c r="C48" s="9" t="s">
        <v>1319</v>
      </c>
      <c r="D48" s="10" t="s">
        <v>1318</v>
      </c>
      <c r="E48" s="15" t="s">
        <v>1265</v>
      </c>
      <c r="F48" s="15" t="s">
        <v>1495</v>
      </c>
      <c r="G48" s="11"/>
      <c r="H48" s="12"/>
      <c r="I48" s="12"/>
      <c r="J48" s="12"/>
      <c r="K48" s="161" t="s">
        <v>1517</v>
      </c>
      <c r="L48" s="162"/>
      <c r="M48" s="163"/>
      <c r="N48" t="s">
        <v>1523</v>
      </c>
    </row>
    <row r="49" spans="1:14" ht="19.5" customHeight="1">
      <c r="A49" s="8">
        <v>10</v>
      </c>
      <c r="B49" s="14">
        <v>2220523218</v>
      </c>
      <c r="C49" s="9" t="s">
        <v>1320</v>
      </c>
      <c r="D49" s="10" t="s">
        <v>1321</v>
      </c>
      <c r="E49" s="15" t="s">
        <v>1265</v>
      </c>
      <c r="F49" s="15" t="s">
        <v>1495</v>
      </c>
      <c r="G49" s="11"/>
      <c r="H49" s="12"/>
      <c r="I49" s="12"/>
      <c r="J49" s="12"/>
      <c r="K49" s="161" t="s">
        <v>1517</v>
      </c>
      <c r="L49" s="162"/>
      <c r="M49" s="163"/>
      <c r="N49" t="s">
        <v>1523</v>
      </c>
    </row>
    <row r="50" spans="1:14" ht="19.5" customHeight="1">
      <c r="A50" s="8">
        <v>11</v>
      </c>
      <c r="B50" s="14">
        <v>1921524447</v>
      </c>
      <c r="C50" s="9" t="s">
        <v>1322</v>
      </c>
      <c r="D50" s="10" t="s">
        <v>1323</v>
      </c>
      <c r="E50" s="15" t="s">
        <v>1265</v>
      </c>
      <c r="F50" s="15" t="s">
        <v>1501</v>
      </c>
      <c r="G50" s="11"/>
      <c r="H50" s="12"/>
      <c r="I50" s="12"/>
      <c r="J50" s="12"/>
      <c r="K50" s="161" t="s">
        <v>1517</v>
      </c>
      <c r="L50" s="162"/>
      <c r="M50" s="163"/>
      <c r="N50" t="s">
        <v>1523</v>
      </c>
    </row>
    <row r="51" spans="1:14" ht="19.5" customHeight="1">
      <c r="A51" s="8">
        <v>12</v>
      </c>
      <c r="B51" s="14">
        <v>2220523174</v>
      </c>
      <c r="C51" s="9" t="s">
        <v>1324</v>
      </c>
      <c r="D51" s="10" t="s">
        <v>1325</v>
      </c>
      <c r="E51" s="15" t="s">
        <v>1265</v>
      </c>
      <c r="F51" s="15" t="s">
        <v>1495</v>
      </c>
      <c r="G51" s="11"/>
      <c r="H51" s="12"/>
      <c r="I51" s="12"/>
      <c r="J51" s="12"/>
      <c r="K51" s="161" t="s">
        <v>1517</v>
      </c>
      <c r="L51" s="162"/>
      <c r="M51" s="163"/>
      <c r="N51" t="s">
        <v>1523</v>
      </c>
    </row>
    <row r="52" spans="1:14" ht="19.5" customHeight="1">
      <c r="A52" s="8">
        <v>13</v>
      </c>
      <c r="B52" s="14">
        <v>2220528518</v>
      </c>
      <c r="C52" s="9" t="s">
        <v>1326</v>
      </c>
      <c r="D52" s="10" t="s">
        <v>1327</v>
      </c>
      <c r="E52" s="15" t="s">
        <v>1265</v>
      </c>
      <c r="F52" s="15" t="s">
        <v>1494</v>
      </c>
      <c r="G52" s="11"/>
      <c r="H52" s="12"/>
      <c r="I52" s="12"/>
      <c r="J52" s="12"/>
      <c r="K52" s="161" t="s">
        <v>1517</v>
      </c>
      <c r="L52" s="162"/>
      <c r="M52" s="163"/>
      <c r="N52" t="s">
        <v>1523</v>
      </c>
    </row>
    <row r="53" spans="1:14" ht="19.5" customHeight="1">
      <c r="A53" s="8">
        <v>14</v>
      </c>
      <c r="B53" s="14">
        <v>2221528629</v>
      </c>
      <c r="C53" s="9" t="s">
        <v>1328</v>
      </c>
      <c r="D53" s="10" t="s">
        <v>1329</v>
      </c>
      <c r="E53" s="15" t="s">
        <v>1265</v>
      </c>
      <c r="F53" s="15" t="s">
        <v>1495</v>
      </c>
      <c r="G53" s="11"/>
      <c r="H53" s="12"/>
      <c r="I53" s="12"/>
      <c r="J53" s="12"/>
      <c r="K53" s="161" t="s">
        <v>1517</v>
      </c>
      <c r="L53" s="162"/>
      <c r="M53" s="163"/>
      <c r="N53" t="s">
        <v>1523</v>
      </c>
    </row>
    <row r="54" spans="1:14" ht="19.5" customHeight="1">
      <c r="A54" s="8">
        <v>15</v>
      </c>
      <c r="B54" s="14">
        <v>2221523017</v>
      </c>
      <c r="C54" s="9" t="s">
        <v>1330</v>
      </c>
      <c r="D54" s="10" t="s">
        <v>1331</v>
      </c>
      <c r="E54" s="15" t="s">
        <v>1265</v>
      </c>
      <c r="F54" s="15" t="s">
        <v>1494</v>
      </c>
      <c r="G54" s="11"/>
      <c r="H54" s="12"/>
      <c r="I54" s="12"/>
      <c r="J54" s="12"/>
      <c r="K54" s="161" t="s">
        <v>1517</v>
      </c>
      <c r="L54" s="162"/>
      <c r="M54" s="163"/>
      <c r="N54" t="s">
        <v>1523</v>
      </c>
    </row>
    <row r="55" spans="1:14" ht="19.5" customHeight="1">
      <c r="A55" s="8">
        <v>16</v>
      </c>
      <c r="B55" s="14">
        <v>2220522773</v>
      </c>
      <c r="C55" s="9" t="s">
        <v>1332</v>
      </c>
      <c r="D55" s="10" t="s">
        <v>1333</v>
      </c>
      <c r="E55" s="15" t="s">
        <v>1265</v>
      </c>
      <c r="F55" s="15" t="s">
        <v>1494</v>
      </c>
      <c r="G55" s="11"/>
      <c r="H55" s="12"/>
      <c r="I55" s="12"/>
      <c r="J55" s="12"/>
      <c r="K55" s="161" t="s">
        <v>1517</v>
      </c>
      <c r="L55" s="162"/>
      <c r="M55" s="163"/>
      <c r="N55" t="s">
        <v>1523</v>
      </c>
    </row>
    <row r="56" spans="1:14" ht="19.5" customHeight="1">
      <c r="A56" s="8">
        <v>17</v>
      </c>
      <c r="B56" s="14">
        <v>1921524862</v>
      </c>
      <c r="C56" s="9" t="s">
        <v>1334</v>
      </c>
      <c r="D56" s="10" t="s">
        <v>1335</v>
      </c>
      <c r="E56" s="15" t="s">
        <v>1265</v>
      </c>
      <c r="F56" s="15" t="s">
        <v>1502</v>
      </c>
      <c r="G56" s="11"/>
      <c r="H56" s="12"/>
      <c r="I56" s="12"/>
      <c r="J56" s="12"/>
      <c r="K56" s="161" t="s">
        <v>1517</v>
      </c>
      <c r="L56" s="162"/>
      <c r="M56" s="163"/>
      <c r="N56" t="s">
        <v>1523</v>
      </c>
    </row>
    <row r="57" spans="1:14" ht="19.5" customHeight="1">
      <c r="A57" s="8">
        <v>18</v>
      </c>
      <c r="B57" s="14">
        <v>2220528424</v>
      </c>
      <c r="C57" s="9" t="s">
        <v>1336</v>
      </c>
      <c r="D57" s="10" t="s">
        <v>1335</v>
      </c>
      <c r="E57" s="15" t="s">
        <v>1265</v>
      </c>
      <c r="F57" s="15" t="s">
        <v>1495</v>
      </c>
      <c r="G57" s="11"/>
      <c r="H57" s="12"/>
      <c r="I57" s="12"/>
      <c r="J57" s="12"/>
      <c r="K57" s="161" t="s">
        <v>1517</v>
      </c>
      <c r="L57" s="162"/>
      <c r="M57" s="163"/>
      <c r="N57" t="s">
        <v>1523</v>
      </c>
    </row>
    <row r="58" spans="1:14" ht="19.5" customHeight="1">
      <c r="A58" s="8">
        <v>19</v>
      </c>
      <c r="B58" s="14">
        <v>2220523212</v>
      </c>
      <c r="C58" s="9" t="s">
        <v>1337</v>
      </c>
      <c r="D58" s="10" t="s">
        <v>1338</v>
      </c>
      <c r="E58" s="15" t="s">
        <v>1265</v>
      </c>
      <c r="F58" s="15" t="s">
        <v>1495</v>
      </c>
      <c r="G58" s="11"/>
      <c r="H58" s="12"/>
      <c r="I58" s="12"/>
      <c r="J58" s="12"/>
      <c r="K58" s="161" t="s">
        <v>1517</v>
      </c>
      <c r="L58" s="162"/>
      <c r="M58" s="163"/>
      <c r="N58" t="s">
        <v>1523</v>
      </c>
    </row>
    <row r="59" spans="1:14" ht="19.5" customHeight="1">
      <c r="A59" s="8">
        <v>20</v>
      </c>
      <c r="B59" s="14">
        <v>2221523144</v>
      </c>
      <c r="C59" s="9" t="s">
        <v>1339</v>
      </c>
      <c r="D59" s="10" t="s">
        <v>1340</v>
      </c>
      <c r="E59" s="15" t="s">
        <v>1265</v>
      </c>
      <c r="F59" s="15" t="s">
        <v>1495</v>
      </c>
      <c r="G59" s="11"/>
      <c r="H59" s="12"/>
      <c r="I59" s="12"/>
      <c r="J59" s="12"/>
      <c r="K59" s="161" t="s">
        <v>1517</v>
      </c>
      <c r="L59" s="162"/>
      <c r="M59" s="163"/>
      <c r="N59" t="s">
        <v>1523</v>
      </c>
    </row>
    <row r="60" spans="1:14" ht="19.5" customHeight="1">
      <c r="A60" s="8">
        <v>21</v>
      </c>
      <c r="B60" s="14">
        <v>2221523137</v>
      </c>
      <c r="C60" s="9" t="s">
        <v>1289</v>
      </c>
      <c r="D60" s="10" t="s">
        <v>1341</v>
      </c>
      <c r="E60" s="15" t="s">
        <v>1265</v>
      </c>
      <c r="F60" s="15" t="s">
        <v>1494</v>
      </c>
      <c r="G60" s="11"/>
      <c r="H60" s="12"/>
      <c r="I60" s="12"/>
      <c r="J60" s="12"/>
      <c r="K60" s="161" t="s">
        <v>1517</v>
      </c>
      <c r="L60" s="162"/>
      <c r="M60" s="163"/>
      <c r="N60" t="s">
        <v>1523</v>
      </c>
    </row>
    <row r="61" spans="1:14" ht="19.5" customHeight="1">
      <c r="A61" s="8">
        <v>22</v>
      </c>
      <c r="B61" s="14">
        <v>2221532304</v>
      </c>
      <c r="C61" s="9" t="s">
        <v>1342</v>
      </c>
      <c r="D61" s="10" t="s">
        <v>1341</v>
      </c>
      <c r="E61" s="15" t="s">
        <v>1265</v>
      </c>
      <c r="F61" s="15" t="s">
        <v>1495</v>
      </c>
      <c r="G61" s="11"/>
      <c r="H61" s="12"/>
      <c r="I61" s="12"/>
      <c r="J61" s="12"/>
      <c r="K61" s="161" t="s">
        <v>1517</v>
      </c>
      <c r="L61" s="162"/>
      <c r="M61" s="163"/>
      <c r="N61" t="s">
        <v>1523</v>
      </c>
    </row>
    <row r="62" spans="1:14" ht="19.5" customHeight="1">
      <c r="A62" s="8">
        <v>23</v>
      </c>
      <c r="B62" s="14">
        <v>2220523097</v>
      </c>
      <c r="C62" s="9" t="s">
        <v>1343</v>
      </c>
      <c r="D62" s="10" t="s">
        <v>1344</v>
      </c>
      <c r="E62" s="15" t="s">
        <v>1265</v>
      </c>
      <c r="F62" s="15" t="s">
        <v>1495</v>
      </c>
      <c r="G62" s="11"/>
      <c r="H62" s="12"/>
      <c r="I62" s="12"/>
      <c r="J62" s="12"/>
      <c r="K62" s="161" t="s">
        <v>1517</v>
      </c>
      <c r="L62" s="162"/>
      <c r="M62" s="163"/>
      <c r="N62" t="s">
        <v>1523</v>
      </c>
    </row>
    <row r="63" spans="1:14" ht="19.5" customHeight="1">
      <c r="A63" s="8">
        <v>24</v>
      </c>
      <c r="B63" s="14">
        <v>2220523014</v>
      </c>
      <c r="C63" s="9" t="s">
        <v>1345</v>
      </c>
      <c r="D63" s="10" t="s">
        <v>1346</v>
      </c>
      <c r="E63" s="15" t="s">
        <v>1265</v>
      </c>
      <c r="F63" s="15" t="s">
        <v>1495</v>
      </c>
      <c r="G63" s="11"/>
      <c r="H63" s="12"/>
      <c r="I63" s="12"/>
      <c r="J63" s="12"/>
      <c r="K63" s="161" t="s">
        <v>1517</v>
      </c>
      <c r="L63" s="162"/>
      <c r="M63" s="163"/>
      <c r="N63" t="s">
        <v>1523</v>
      </c>
    </row>
    <row r="65" spans="2:11" s="1" customFormat="1" ht="14.25" customHeight="1">
      <c r="B65" s="143" t="s">
        <v>7</v>
      </c>
      <c r="C65" s="143"/>
      <c r="D65" s="144" t="s">
        <v>617</v>
      </c>
      <c r="E65" s="144"/>
      <c r="F65" s="144"/>
      <c r="G65" s="144"/>
      <c r="H65" s="144"/>
      <c r="I65" s="144"/>
      <c r="J65" s="144"/>
      <c r="K65" s="109" t="s">
        <v>1524</v>
      </c>
    </row>
    <row r="66" spans="2:13" s="1" customFormat="1" ht="15">
      <c r="B66" s="143" t="s">
        <v>8</v>
      </c>
      <c r="C66" s="143"/>
      <c r="D66" s="2" t="s">
        <v>1525</v>
      </c>
      <c r="E66" s="144" t="s">
        <v>1513</v>
      </c>
      <c r="F66" s="144"/>
      <c r="G66" s="144"/>
      <c r="H66" s="144"/>
      <c r="I66" s="144"/>
      <c r="J66" s="144"/>
      <c r="K66" s="3" t="s">
        <v>9</v>
      </c>
      <c r="L66" s="4" t="s">
        <v>10</v>
      </c>
      <c r="M66" s="4">
        <v>3</v>
      </c>
    </row>
    <row r="67" spans="2:13" s="5" customFormat="1" ht="18.75" customHeight="1">
      <c r="B67" s="6" t="s">
        <v>1526</v>
      </c>
      <c r="C67" s="145" t="s">
        <v>1515</v>
      </c>
      <c r="D67" s="145"/>
      <c r="E67" s="145"/>
      <c r="F67" s="145"/>
      <c r="G67" s="145"/>
      <c r="H67" s="145"/>
      <c r="I67" s="145"/>
      <c r="J67" s="145"/>
      <c r="K67" s="3" t="s">
        <v>11</v>
      </c>
      <c r="L67" s="3" t="s">
        <v>10</v>
      </c>
      <c r="M67" s="3">
        <v>1</v>
      </c>
    </row>
    <row r="68" spans="1:13" s="5" customFormat="1" ht="18.75" customHeight="1">
      <c r="A68" s="146" t="s">
        <v>1527</v>
      </c>
      <c r="B68" s="146"/>
      <c r="C68" s="146"/>
      <c r="D68" s="146"/>
      <c r="E68" s="146"/>
      <c r="F68" s="146"/>
      <c r="G68" s="146"/>
      <c r="H68" s="146"/>
      <c r="I68" s="146"/>
      <c r="J68" s="146"/>
      <c r="K68" s="3" t="s">
        <v>12</v>
      </c>
      <c r="L68" s="3" t="s">
        <v>10</v>
      </c>
      <c r="M68" s="3">
        <v>1</v>
      </c>
    </row>
    <row r="69" ht="3.75" customHeight="1"/>
    <row r="70" spans="1:13" ht="15" customHeight="1">
      <c r="A70" s="147" t="s">
        <v>0</v>
      </c>
      <c r="B70" s="148" t="s">
        <v>13</v>
      </c>
      <c r="C70" s="149" t="s">
        <v>3</v>
      </c>
      <c r="D70" s="150" t="s">
        <v>4</v>
      </c>
      <c r="E70" s="148" t="s">
        <v>19</v>
      </c>
      <c r="F70" s="148" t="s">
        <v>20</v>
      </c>
      <c r="G70" s="148" t="s">
        <v>14</v>
      </c>
      <c r="H70" s="148" t="s">
        <v>15</v>
      </c>
      <c r="I70" s="151" t="s">
        <v>6</v>
      </c>
      <c r="J70" s="151"/>
      <c r="K70" s="152" t="s">
        <v>16</v>
      </c>
      <c r="L70" s="153"/>
      <c r="M70" s="154"/>
    </row>
    <row r="71" spans="1:13" ht="27" customHeight="1">
      <c r="A71" s="147"/>
      <c r="B71" s="147"/>
      <c r="C71" s="149"/>
      <c r="D71" s="150"/>
      <c r="E71" s="147"/>
      <c r="F71" s="147"/>
      <c r="G71" s="147"/>
      <c r="H71" s="147"/>
      <c r="I71" s="7" t="s">
        <v>17</v>
      </c>
      <c r="J71" s="7" t="s">
        <v>18</v>
      </c>
      <c r="K71" s="155"/>
      <c r="L71" s="156"/>
      <c r="M71" s="157"/>
    </row>
    <row r="72" spans="1:14" ht="19.5" customHeight="1">
      <c r="A72" s="8">
        <v>1</v>
      </c>
      <c r="B72" s="14">
        <v>2220523129</v>
      </c>
      <c r="C72" s="9" t="s">
        <v>1347</v>
      </c>
      <c r="D72" s="10" t="s">
        <v>1348</v>
      </c>
      <c r="E72" s="15" t="s">
        <v>1265</v>
      </c>
      <c r="F72" s="15" t="s">
        <v>1495</v>
      </c>
      <c r="G72" s="11"/>
      <c r="H72" s="12"/>
      <c r="I72" s="12"/>
      <c r="J72" s="12"/>
      <c r="K72" s="158" t="s">
        <v>1517</v>
      </c>
      <c r="L72" s="159"/>
      <c r="M72" s="160"/>
      <c r="N72" t="s">
        <v>1528</v>
      </c>
    </row>
    <row r="73" spans="1:14" ht="19.5" customHeight="1">
      <c r="A73" s="8">
        <v>2</v>
      </c>
      <c r="B73" s="14">
        <v>2220529079</v>
      </c>
      <c r="C73" s="9" t="s">
        <v>1349</v>
      </c>
      <c r="D73" s="10" t="s">
        <v>1350</v>
      </c>
      <c r="E73" s="15" t="s">
        <v>1265</v>
      </c>
      <c r="F73" s="15" t="s">
        <v>1494</v>
      </c>
      <c r="G73" s="11"/>
      <c r="H73" s="12"/>
      <c r="I73" s="12"/>
      <c r="J73" s="12"/>
      <c r="K73" s="161" t="s">
        <v>1517</v>
      </c>
      <c r="L73" s="162"/>
      <c r="M73" s="163"/>
      <c r="N73" t="s">
        <v>1528</v>
      </c>
    </row>
    <row r="74" spans="1:14" ht="19.5" customHeight="1">
      <c r="A74" s="8">
        <v>3</v>
      </c>
      <c r="B74" s="14">
        <v>1920524492</v>
      </c>
      <c r="C74" s="9" t="s">
        <v>1351</v>
      </c>
      <c r="D74" s="10" t="s">
        <v>1352</v>
      </c>
      <c r="E74" s="15" t="s">
        <v>1265</v>
      </c>
      <c r="F74" s="15" t="s">
        <v>1502</v>
      </c>
      <c r="G74" s="11"/>
      <c r="H74" s="12"/>
      <c r="I74" s="12"/>
      <c r="J74" s="12"/>
      <c r="K74" s="161" t="s">
        <v>1517</v>
      </c>
      <c r="L74" s="162"/>
      <c r="M74" s="163"/>
      <c r="N74" t="s">
        <v>1528</v>
      </c>
    </row>
    <row r="75" spans="1:14" ht="19.5" customHeight="1">
      <c r="A75" s="8">
        <v>4</v>
      </c>
      <c r="B75" s="14">
        <v>2220528287</v>
      </c>
      <c r="C75" s="9" t="s">
        <v>1353</v>
      </c>
      <c r="D75" s="10" t="s">
        <v>1352</v>
      </c>
      <c r="E75" s="15" t="s">
        <v>1265</v>
      </c>
      <c r="F75" s="15" t="s">
        <v>1494</v>
      </c>
      <c r="G75" s="11"/>
      <c r="H75" s="12"/>
      <c r="I75" s="12"/>
      <c r="J75" s="12"/>
      <c r="K75" s="161" t="s">
        <v>1517</v>
      </c>
      <c r="L75" s="162"/>
      <c r="M75" s="163"/>
      <c r="N75" t="s">
        <v>1528</v>
      </c>
    </row>
    <row r="76" spans="1:14" ht="19.5" customHeight="1">
      <c r="A76" s="8">
        <v>5</v>
      </c>
      <c r="B76" s="14">
        <v>2221522807</v>
      </c>
      <c r="C76" s="9" t="s">
        <v>1283</v>
      </c>
      <c r="D76" s="10" t="s">
        <v>1352</v>
      </c>
      <c r="E76" s="15" t="s">
        <v>1265</v>
      </c>
      <c r="F76" s="15" t="s">
        <v>1498</v>
      </c>
      <c r="G76" s="11"/>
      <c r="H76" s="12"/>
      <c r="I76" s="12"/>
      <c r="J76" s="12"/>
      <c r="K76" s="161" t="s">
        <v>1517</v>
      </c>
      <c r="L76" s="162"/>
      <c r="M76" s="163"/>
      <c r="N76" t="s">
        <v>1528</v>
      </c>
    </row>
    <row r="77" spans="1:14" ht="19.5" customHeight="1">
      <c r="A77" s="8">
        <v>6</v>
      </c>
      <c r="B77" s="14">
        <v>1921524644</v>
      </c>
      <c r="C77" s="9" t="s">
        <v>1354</v>
      </c>
      <c r="D77" s="10" t="s">
        <v>1355</v>
      </c>
      <c r="E77" s="15" t="s">
        <v>1265</v>
      </c>
      <c r="F77" s="15" t="s">
        <v>1501</v>
      </c>
      <c r="G77" s="11"/>
      <c r="H77" s="12"/>
      <c r="I77" s="12"/>
      <c r="J77" s="12"/>
      <c r="K77" s="161" t="s">
        <v>1517</v>
      </c>
      <c r="L77" s="162"/>
      <c r="M77" s="163"/>
      <c r="N77" t="s">
        <v>1528</v>
      </c>
    </row>
    <row r="78" spans="1:14" ht="19.5" customHeight="1">
      <c r="A78" s="8">
        <v>7</v>
      </c>
      <c r="B78" s="14">
        <v>2221523219</v>
      </c>
      <c r="C78" s="9" t="s">
        <v>1356</v>
      </c>
      <c r="D78" s="10" t="s">
        <v>1357</v>
      </c>
      <c r="E78" s="15" t="s">
        <v>1265</v>
      </c>
      <c r="F78" s="15" t="s">
        <v>1494</v>
      </c>
      <c r="G78" s="11"/>
      <c r="H78" s="12"/>
      <c r="I78" s="12"/>
      <c r="J78" s="12"/>
      <c r="K78" s="161" t="s">
        <v>1517</v>
      </c>
      <c r="L78" s="162"/>
      <c r="M78" s="163"/>
      <c r="N78" t="s">
        <v>1528</v>
      </c>
    </row>
    <row r="79" spans="1:14" ht="19.5" customHeight="1">
      <c r="A79" s="8">
        <v>8</v>
      </c>
      <c r="B79" s="14">
        <v>2220523090</v>
      </c>
      <c r="C79" s="9" t="s">
        <v>1358</v>
      </c>
      <c r="D79" s="10" t="s">
        <v>1359</v>
      </c>
      <c r="E79" s="15" t="s">
        <v>1265</v>
      </c>
      <c r="F79" s="15" t="s">
        <v>1495</v>
      </c>
      <c r="G79" s="11"/>
      <c r="H79" s="12"/>
      <c r="I79" s="12"/>
      <c r="J79" s="12"/>
      <c r="K79" s="161" t="s">
        <v>1517</v>
      </c>
      <c r="L79" s="162"/>
      <c r="M79" s="163"/>
      <c r="N79" t="s">
        <v>1528</v>
      </c>
    </row>
    <row r="80" spans="1:14" ht="19.5" customHeight="1">
      <c r="A80" s="8">
        <v>9</v>
      </c>
      <c r="B80" s="14">
        <v>2220523127</v>
      </c>
      <c r="C80" s="9" t="s">
        <v>1360</v>
      </c>
      <c r="D80" s="10" t="s">
        <v>1359</v>
      </c>
      <c r="E80" s="15" t="s">
        <v>1265</v>
      </c>
      <c r="F80" s="15" t="s">
        <v>1495</v>
      </c>
      <c r="G80" s="11"/>
      <c r="H80" s="12"/>
      <c r="I80" s="12"/>
      <c r="J80" s="12"/>
      <c r="K80" s="161" t="s">
        <v>1517</v>
      </c>
      <c r="L80" s="162"/>
      <c r="M80" s="163"/>
      <c r="N80" t="s">
        <v>1528</v>
      </c>
    </row>
    <row r="81" spans="1:14" ht="19.5" customHeight="1">
      <c r="A81" s="8">
        <v>10</v>
      </c>
      <c r="B81" s="14">
        <v>2326521096</v>
      </c>
      <c r="C81" s="9" t="s">
        <v>1361</v>
      </c>
      <c r="D81" s="10" t="s">
        <v>1359</v>
      </c>
      <c r="E81" s="15" t="s">
        <v>1265</v>
      </c>
      <c r="F81" s="15" t="s">
        <v>1503</v>
      </c>
      <c r="G81" s="11"/>
      <c r="H81" s="12"/>
      <c r="I81" s="12"/>
      <c r="J81" s="12"/>
      <c r="K81" s="161" t="s">
        <v>1517</v>
      </c>
      <c r="L81" s="162"/>
      <c r="M81" s="163"/>
      <c r="N81" t="s">
        <v>1528</v>
      </c>
    </row>
    <row r="82" spans="1:14" ht="19.5" customHeight="1">
      <c r="A82" s="8">
        <v>11</v>
      </c>
      <c r="B82" s="14">
        <v>2220522829</v>
      </c>
      <c r="C82" s="9" t="s">
        <v>1362</v>
      </c>
      <c r="D82" s="10" t="s">
        <v>1363</v>
      </c>
      <c r="E82" s="15" t="s">
        <v>1265</v>
      </c>
      <c r="F82" s="15" t="s">
        <v>1494</v>
      </c>
      <c r="G82" s="11"/>
      <c r="H82" s="12"/>
      <c r="I82" s="12"/>
      <c r="J82" s="12"/>
      <c r="K82" s="161" t="s">
        <v>1517</v>
      </c>
      <c r="L82" s="162"/>
      <c r="M82" s="163"/>
      <c r="N82" t="s">
        <v>1528</v>
      </c>
    </row>
    <row r="83" spans="1:14" ht="19.5" customHeight="1">
      <c r="A83" s="8">
        <v>12</v>
      </c>
      <c r="B83" s="14">
        <v>2220522865</v>
      </c>
      <c r="C83" s="9" t="s">
        <v>1364</v>
      </c>
      <c r="D83" s="10" t="s">
        <v>1365</v>
      </c>
      <c r="E83" s="15" t="s">
        <v>1265</v>
      </c>
      <c r="F83" s="15" t="s">
        <v>1494</v>
      </c>
      <c r="G83" s="11"/>
      <c r="H83" s="12"/>
      <c r="I83" s="12"/>
      <c r="J83" s="12"/>
      <c r="K83" s="161" t="s">
        <v>1517</v>
      </c>
      <c r="L83" s="162"/>
      <c r="M83" s="163"/>
      <c r="N83" t="s">
        <v>1528</v>
      </c>
    </row>
    <row r="84" spans="1:14" ht="19.5" customHeight="1">
      <c r="A84" s="8">
        <v>13</v>
      </c>
      <c r="B84" s="14">
        <v>2220522897</v>
      </c>
      <c r="C84" s="9" t="s">
        <v>1366</v>
      </c>
      <c r="D84" s="10" t="s">
        <v>1365</v>
      </c>
      <c r="E84" s="15" t="s">
        <v>1265</v>
      </c>
      <c r="F84" s="15" t="s">
        <v>1494</v>
      </c>
      <c r="G84" s="11"/>
      <c r="H84" s="12"/>
      <c r="I84" s="12"/>
      <c r="J84" s="12"/>
      <c r="K84" s="161" t="s">
        <v>1517</v>
      </c>
      <c r="L84" s="162"/>
      <c r="M84" s="163"/>
      <c r="N84" t="s">
        <v>1528</v>
      </c>
    </row>
    <row r="85" spans="1:14" ht="19.5" customHeight="1">
      <c r="A85" s="8">
        <v>14</v>
      </c>
      <c r="B85" s="14">
        <v>2220523180</v>
      </c>
      <c r="C85" s="9" t="s">
        <v>1367</v>
      </c>
      <c r="D85" s="10" t="s">
        <v>1365</v>
      </c>
      <c r="E85" s="15" t="s">
        <v>1265</v>
      </c>
      <c r="F85" s="15" t="s">
        <v>1495</v>
      </c>
      <c r="G85" s="11"/>
      <c r="H85" s="12"/>
      <c r="I85" s="12"/>
      <c r="J85" s="12"/>
      <c r="K85" s="161" t="s">
        <v>1517</v>
      </c>
      <c r="L85" s="162"/>
      <c r="M85" s="163"/>
      <c r="N85" t="s">
        <v>1528</v>
      </c>
    </row>
    <row r="86" spans="1:14" ht="19.5" customHeight="1">
      <c r="A86" s="8">
        <v>15</v>
      </c>
      <c r="B86" s="14">
        <v>2220523214</v>
      </c>
      <c r="C86" s="9" t="s">
        <v>1368</v>
      </c>
      <c r="D86" s="10" t="s">
        <v>1365</v>
      </c>
      <c r="E86" s="15" t="s">
        <v>1265</v>
      </c>
      <c r="F86" s="15" t="s">
        <v>1495</v>
      </c>
      <c r="G86" s="11"/>
      <c r="H86" s="12"/>
      <c r="I86" s="12"/>
      <c r="J86" s="12"/>
      <c r="K86" s="161" t="s">
        <v>1517</v>
      </c>
      <c r="L86" s="162"/>
      <c r="M86" s="163"/>
      <c r="N86" t="s">
        <v>1528</v>
      </c>
    </row>
    <row r="87" spans="1:14" ht="19.5" customHeight="1">
      <c r="A87" s="8">
        <v>16</v>
      </c>
      <c r="B87" s="14">
        <v>2220528927</v>
      </c>
      <c r="C87" s="9" t="s">
        <v>1369</v>
      </c>
      <c r="D87" s="10" t="s">
        <v>1365</v>
      </c>
      <c r="E87" s="15" t="s">
        <v>1265</v>
      </c>
      <c r="F87" s="15" t="s">
        <v>1494</v>
      </c>
      <c r="G87" s="11"/>
      <c r="H87" s="12"/>
      <c r="I87" s="12"/>
      <c r="J87" s="12"/>
      <c r="K87" s="161" t="s">
        <v>1517</v>
      </c>
      <c r="L87" s="162"/>
      <c r="M87" s="163"/>
      <c r="N87" t="s">
        <v>1528</v>
      </c>
    </row>
    <row r="88" spans="1:14" ht="19.5" customHeight="1">
      <c r="A88" s="8">
        <v>17</v>
      </c>
      <c r="B88" s="14">
        <v>2221528536</v>
      </c>
      <c r="C88" s="9" t="s">
        <v>1324</v>
      </c>
      <c r="D88" s="10" t="s">
        <v>1370</v>
      </c>
      <c r="E88" s="15" t="s">
        <v>1265</v>
      </c>
      <c r="F88" s="15" t="s">
        <v>1494</v>
      </c>
      <c r="G88" s="11"/>
      <c r="H88" s="12"/>
      <c r="I88" s="12"/>
      <c r="J88" s="12"/>
      <c r="K88" s="161" t="s">
        <v>1517</v>
      </c>
      <c r="L88" s="162"/>
      <c r="M88" s="163"/>
      <c r="N88" t="s">
        <v>1528</v>
      </c>
    </row>
    <row r="89" spans="1:14" ht="19.5" customHeight="1">
      <c r="A89" s="8">
        <v>18</v>
      </c>
      <c r="B89" s="14">
        <v>2220522898</v>
      </c>
      <c r="C89" s="9" t="s">
        <v>1371</v>
      </c>
      <c r="D89" s="10" t="s">
        <v>1372</v>
      </c>
      <c r="E89" s="15" t="s">
        <v>1265</v>
      </c>
      <c r="F89" s="15" t="s">
        <v>1494</v>
      </c>
      <c r="G89" s="11"/>
      <c r="H89" s="12"/>
      <c r="I89" s="12"/>
      <c r="J89" s="12"/>
      <c r="K89" s="161" t="s">
        <v>1517</v>
      </c>
      <c r="L89" s="162"/>
      <c r="M89" s="163"/>
      <c r="N89" t="s">
        <v>1528</v>
      </c>
    </row>
    <row r="90" spans="1:14" ht="19.5" customHeight="1">
      <c r="A90" s="8">
        <v>19</v>
      </c>
      <c r="B90" s="14">
        <v>2221523236</v>
      </c>
      <c r="C90" s="9" t="s">
        <v>1373</v>
      </c>
      <c r="D90" s="10" t="s">
        <v>1374</v>
      </c>
      <c r="E90" s="15" t="s">
        <v>1265</v>
      </c>
      <c r="F90" s="15" t="s">
        <v>1494</v>
      </c>
      <c r="G90" s="11"/>
      <c r="H90" s="12"/>
      <c r="I90" s="12"/>
      <c r="J90" s="12"/>
      <c r="K90" s="161" t="s">
        <v>1517</v>
      </c>
      <c r="L90" s="162"/>
      <c r="M90" s="163"/>
      <c r="N90" t="s">
        <v>1528</v>
      </c>
    </row>
    <row r="91" spans="1:14" ht="19.5" customHeight="1">
      <c r="A91" s="8">
        <v>20</v>
      </c>
      <c r="B91" s="14">
        <v>2220529267</v>
      </c>
      <c r="C91" s="9" t="s">
        <v>1375</v>
      </c>
      <c r="D91" s="10" t="s">
        <v>1376</v>
      </c>
      <c r="E91" s="15" t="s">
        <v>1265</v>
      </c>
      <c r="F91" s="15" t="s">
        <v>1494</v>
      </c>
      <c r="G91" s="11"/>
      <c r="H91" s="12"/>
      <c r="I91" s="12"/>
      <c r="J91" s="12"/>
      <c r="K91" s="161" t="s">
        <v>1517</v>
      </c>
      <c r="L91" s="162"/>
      <c r="M91" s="163"/>
      <c r="N91" t="s">
        <v>1528</v>
      </c>
    </row>
    <row r="92" spans="1:14" ht="19.5" customHeight="1">
      <c r="A92" s="8">
        <v>21</v>
      </c>
      <c r="B92" s="14">
        <v>2220522869</v>
      </c>
      <c r="C92" s="9" t="s">
        <v>1377</v>
      </c>
      <c r="D92" s="10" t="s">
        <v>1378</v>
      </c>
      <c r="E92" s="15" t="s">
        <v>1265</v>
      </c>
      <c r="F92" s="15" t="s">
        <v>1495</v>
      </c>
      <c r="G92" s="11"/>
      <c r="H92" s="12"/>
      <c r="I92" s="12"/>
      <c r="J92" s="12"/>
      <c r="K92" s="161" t="s">
        <v>1517</v>
      </c>
      <c r="L92" s="162"/>
      <c r="M92" s="163"/>
      <c r="N92" t="s">
        <v>1528</v>
      </c>
    </row>
    <row r="93" spans="1:14" ht="19.5" customHeight="1">
      <c r="A93" s="8">
        <v>22</v>
      </c>
      <c r="B93" s="14">
        <v>2220528643</v>
      </c>
      <c r="C93" s="9" t="s">
        <v>1379</v>
      </c>
      <c r="D93" s="10" t="s">
        <v>1378</v>
      </c>
      <c r="E93" s="15" t="s">
        <v>1265</v>
      </c>
      <c r="F93" s="15" t="s">
        <v>1494</v>
      </c>
      <c r="G93" s="11"/>
      <c r="H93" s="12"/>
      <c r="I93" s="12"/>
      <c r="J93" s="12"/>
      <c r="K93" s="161" t="s">
        <v>1517</v>
      </c>
      <c r="L93" s="162"/>
      <c r="M93" s="163"/>
      <c r="N93" t="s">
        <v>1528</v>
      </c>
    </row>
    <row r="94" spans="1:14" ht="19.5" customHeight="1">
      <c r="A94" s="8">
        <v>23</v>
      </c>
      <c r="B94" s="14">
        <v>2220538652</v>
      </c>
      <c r="C94" s="9" t="s">
        <v>1380</v>
      </c>
      <c r="D94" s="10" t="s">
        <v>1378</v>
      </c>
      <c r="E94" s="15" t="s">
        <v>1265</v>
      </c>
      <c r="F94" s="15" t="s">
        <v>1494</v>
      </c>
      <c r="G94" s="11"/>
      <c r="H94" s="12"/>
      <c r="I94" s="12"/>
      <c r="J94" s="12"/>
      <c r="K94" s="161" t="s">
        <v>1517</v>
      </c>
      <c r="L94" s="162"/>
      <c r="M94" s="163"/>
      <c r="N94" t="s">
        <v>1528</v>
      </c>
    </row>
    <row r="96" spans="2:11" s="1" customFormat="1" ht="14.25" customHeight="1">
      <c r="B96" s="143" t="s">
        <v>7</v>
      </c>
      <c r="C96" s="143"/>
      <c r="D96" s="144" t="s">
        <v>617</v>
      </c>
      <c r="E96" s="144"/>
      <c r="F96" s="144"/>
      <c r="G96" s="144"/>
      <c r="H96" s="144"/>
      <c r="I96" s="144"/>
      <c r="J96" s="144"/>
      <c r="K96" s="109" t="s">
        <v>1529</v>
      </c>
    </row>
    <row r="97" spans="2:13" s="1" customFormat="1" ht="15">
      <c r="B97" s="143" t="s">
        <v>8</v>
      </c>
      <c r="C97" s="143"/>
      <c r="D97" s="2" t="s">
        <v>1530</v>
      </c>
      <c r="E97" s="144" t="s">
        <v>1513</v>
      </c>
      <c r="F97" s="144"/>
      <c r="G97" s="144"/>
      <c r="H97" s="144"/>
      <c r="I97" s="144"/>
      <c r="J97" s="144"/>
      <c r="K97" s="3" t="s">
        <v>9</v>
      </c>
      <c r="L97" s="4" t="s">
        <v>10</v>
      </c>
      <c r="M97" s="4">
        <v>3</v>
      </c>
    </row>
    <row r="98" spans="2:13" s="5" customFormat="1" ht="18.75" customHeight="1">
      <c r="B98" s="6" t="s">
        <v>1531</v>
      </c>
      <c r="C98" s="145" t="s">
        <v>1515</v>
      </c>
      <c r="D98" s="145"/>
      <c r="E98" s="145"/>
      <c r="F98" s="145"/>
      <c r="G98" s="145"/>
      <c r="H98" s="145"/>
      <c r="I98" s="145"/>
      <c r="J98" s="145"/>
      <c r="K98" s="3" t="s">
        <v>11</v>
      </c>
      <c r="L98" s="3" t="s">
        <v>10</v>
      </c>
      <c r="M98" s="3">
        <v>1</v>
      </c>
    </row>
    <row r="99" spans="1:13" s="5" customFormat="1" ht="18.75" customHeight="1">
      <c r="A99" s="146" t="s">
        <v>1532</v>
      </c>
      <c r="B99" s="146"/>
      <c r="C99" s="146"/>
      <c r="D99" s="146"/>
      <c r="E99" s="146"/>
      <c r="F99" s="146"/>
      <c r="G99" s="146"/>
      <c r="H99" s="146"/>
      <c r="I99" s="146"/>
      <c r="J99" s="146"/>
      <c r="K99" s="3" t="s">
        <v>12</v>
      </c>
      <c r="L99" s="3" t="s">
        <v>10</v>
      </c>
      <c r="M99" s="3">
        <v>1</v>
      </c>
    </row>
    <row r="100" ht="3.75" customHeight="1"/>
    <row r="101" spans="1:13" ht="15" customHeight="1">
      <c r="A101" s="147" t="s">
        <v>0</v>
      </c>
      <c r="B101" s="148" t="s">
        <v>13</v>
      </c>
      <c r="C101" s="149" t="s">
        <v>3</v>
      </c>
      <c r="D101" s="150" t="s">
        <v>4</v>
      </c>
      <c r="E101" s="148" t="s">
        <v>19</v>
      </c>
      <c r="F101" s="148" t="s">
        <v>20</v>
      </c>
      <c r="G101" s="148" t="s">
        <v>14</v>
      </c>
      <c r="H101" s="148" t="s">
        <v>15</v>
      </c>
      <c r="I101" s="151" t="s">
        <v>6</v>
      </c>
      <c r="J101" s="151"/>
      <c r="K101" s="152" t="s">
        <v>16</v>
      </c>
      <c r="L101" s="153"/>
      <c r="M101" s="154"/>
    </row>
    <row r="102" spans="1:13" ht="27" customHeight="1">
      <c r="A102" s="147"/>
      <c r="B102" s="147"/>
      <c r="C102" s="149"/>
      <c r="D102" s="150"/>
      <c r="E102" s="147"/>
      <c r="F102" s="147"/>
      <c r="G102" s="147"/>
      <c r="H102" s="147"/>
      <c r="I102" s="7" t="s">
        <v>17</v>
      </c>
      <c r="J102" s="7" t="s">
        <v>18</v>
      </c>
      <c r="K102" s="155"/>
      <c r="L102" s="156"/>
      <c r="M102" s="157"/>
    </row>
    <row r="103" spans="1:14" ht="19.5" customHeight="1">
      <c r="A103" s="8">
        <v>1</v>
      </c>
      <c r="B103" s="14">
        <v>2221522780</v>
      </c>
      <c r="C103" s="9" t="s">
        <v>1381</v>
      </c>
      <c r="D103" s="10" t="s">
        <v>1382</v>
      </c>
      <c r="E103" s="15" t="s">
        <v>1265</v>
      </c>
      <c r="F103" s="15" t="s">
        <v>1504</v>
      </c>
      <c r="G103" s="11"/>
      <c r="H103" s="12"/>
      <c r="I103" s="12"/>
      <c r="J103" s="12"/>
      <c r="K103" s="158" t="s">
        <v>1517</v>
      </c>
      <c r="L103" s="159"/>
      <c r="M103" s="160"/>
      <c r="N103" t="s">
        <v>1533</v>
      </c>
    </row>
    <row r="104" spans="1:14" ht="19.5" customHeight="1">
      <c r="A104" s="8">
        <v>2</v>
      </c>
      <c r="B104" s="14">
        <v>2221522962</v>
      </c>
      <c r="C104" s="9" t="s">
        <v>1383</v>
      </c>
      <c r="D104" s="10" t="s">
        <v>1382</v>
      </c>
      <c r="E104" s="15" t="s">
        <v>1265</v>
      </c>
      <c r="F104" s="15" t="s">
        <v>1495</v>
      </c>
      <c r="G104" s="11"/>
      <c r="H104" s="12"/>
      <c r="I104" s="12"/>
      <c r="J104" s="12"/>
      <c r="K104" s="161" t="s">
        <v>1517</v>
      </c>
      <c r="L104" s="162"/>
      <c r="M104" s="163"/>
      <c r="N104" t="s">
        <v>1533</v>
      </c>
    </row>
    <row r="105" spans="1:14" ht="19.5" customHeight="1">
      <c r="A105" s="8">
        <v>3</v>
      </c>
      <c r="B105" s="14">
        <v>2220528545</v>
      </c>
      <c r="C105" s="9" t="s">
        <v>1384</v>
      </c>
      <c r="D105" s="10" t="s">
        <v>1385</v>
      </c>
      <c r="E105" s="15" t="s">
        <v>1265</v>
      </c>
      <c r="F105" s="15" t="s">
        <v>1495</v>
      </c>
      <c r="G105" s="11"/>
      <c r="H105" s="12"/>
      <c r="I105" s="12"/>
      <c r="J105" s="12"/>
      <c r="K105" s="161" t="s">
        <v>1517</v>
      </c>
      <c r="L105" s="162"/>
      <c r="M105" s="163"/>
      <c r="N105" t="s">
        <v>1533</v>
      </c>
    </row>
    <row r="106" spans="1:14" ht="19.5" customHeight="1">
      <c r="A106" s="8">
        <v>4</v>
      </c>
      <c r="B106" s="14">
        <v>2220522940</v>
      </c>
      <c r="C106" s="9" t="s">
        <v>1386</v>
      </c>
      <c r="D106" s="10" t="s">
        <v>1387</v>
      </c>
      <c r="E106" s="15" t="s">
        <v>1265</v>
      </c>
      <c r="F106" s="15" t="s">
        <v>1494</v>
      </c>
      <c r="G106" s="11"/>
      <c r="H106" s="12"/>
      <c r="I106" s="12"/>
      <c r="J106" s="12"/>
      <c r="K106" s="161" t="s">
        <v>1517</v>
      </c>
      <c r="L106" s="162"/>
      <c r="M106" s="163"/>
      <c r="N106" t="s">
        <v>1533</v>
      </c>
    </row>
    <row r="107" spans="1:14" ht="19.5" customHeight="1">
      <c r="A107" s="8">
        <v>5</v>
      </c>
      <c r="B107" s="14">
        <v>2221528373</v>
      </c>
      <c r="C107" s="9" t="s">
        <v>1324</v>
      </c>
      <c r="D107" s="10" t="s">
        <v>1388</v>
      </c>
      <c r="E107" s="15" t="s">
        <v>1265</v>
      </c>
      <c r="F107" s="15" t="s">
        <v>1494</v>
      </c>
      <c r="G107" s="11"/>
      <c r="H107" s="12"/>
      <c r="I107" s="12"/>
      <c r="J107" s="12"/>
      <c r="K107" s="161" t="s">
        <v>1517</v>
      </c>
      <c r="L107" s="162"/>
      <c r="M107" s="163"/>
      <c r="N107" t="s">
        <v>1533</v>
      </c>
    </row>
    <row r="108" spans="1:14" ht="19.5" customHeight="1">
      <c r="A108" s="8">
        <v>6</v>
      </c>
      <c r="B108" s="14">
        <v>2221522927</v>
      </c>
      <c r="C108" s="9" t="s">
        <v>1389</v>
      </c>
      <c r="D108" s="10" t="s">
        <v>1390</v>
      </c>
      <c r="E108" s="15" t="s">
        <v>1265</v>
      </c>
      <c r="F108" s="15" t="s">
        <v>1495</v>
      </c>
      <c r="G108" s="11"/>
      <c r="H108" s="12"/>
      <c r="I108" s="12"/>
      <c r="J108" s="12"/>
      <c r="K108" s="161" t="s">
        <v>1517</v>
      </c>
      <c r="L108" s="162"/>
      <c r="M108" s="163"/>
      <c r="N108" t="s">
        <v>1533</v>
      </c>
    </row>
    <row r="109" spans="1:14" ht="19.5" customHeight="1">
      <c r="A109" s="8">
        <v>7</v>
      </c>
      <c r="B109" s="14">
        <v>2220522818</v>
      </c>
      <c r="C109" s="9" t="s">
        <v>1362</v>
      </c>
      <c r="D109" s="10" t="s">
        <v>1391</v>
      </c>
      <c r="E109" s="15" t="s">
        <v>1265</v>
      </c>
      <c r="F109" s="15" t="s">
        <v>1495</v>
      </c>
      <c r="G109" s="11"/>
      <c r="H109" s="12"/>
      <c r="I109" s="12"/>
      <c r="J109" s="12"/>
      <c r="K109" s="161" t="s">
        <v>1517</v>
      </c>
      <c r="L109" s="162"/>
      <c r="M109" s="163"/>
      <c r="N109" t="s">
        <v>1533</v>
      </c>
    </row>
    <row r="110" spans="1:14" ht="19.5" customHeight="1">
      <c r="A110" s="8">
        <v>8</v>
      </c>
      <c r="B110" s="14">
        <v>2220523008</v>
      </c>
      <c r="C110" s="9" t="s">
        <v>1392</v>
      </c>
      <c r="D110" s="10" t="s">
        <v>1393</v>
      </c>
      <c r="E110" s="15" t="s">
        <v>1265</v>
      </c>
      <c r="F110" s="15" t="s">
        <v>1494</v>
      </c>
      <c r="G110" s="11"/>
      <c r="H110" s="12"/>
      <c r="I110" s="12"/>
      <c r="J110" s="12"/>
      <c r="K110" s="161" t="s">
        <v>1517</v>
      </c>
      <c r="L110" s="162"/>
      <c r="M110" s="163"/>
      <c r="N110" t="s">
        <v>1533</v>
      </c>
    </row>
    <row r="111" spans="1:14" ht="19.5" customHeight="1">
      <c r="A111" s="8">
        <v>9</v>
      </c>
      <c r="B111" s="14">
        <v>2220523029</v>
      </c>
      <c r="C111" s="9" t="s">
        <v>1394</v>
      </c>
      <c r="D111" s="10" t="s">
        <v>1395</v>
      </c>
      <c r="E111" s="15" t="s">
        <v>1265</v>
      </c>
      <c r="F111" s="15" t="s">
        <v>1495</v>
      </c>
      <c r="G111" s="11"/>
      <c r="H111" s="12"/>
      <c r="I111" s="12"/>
      <c r="J111" s="12"/>
      <c r="K111" s="161" t="s">
        <v>1517</v>
      </c>
      <c r="L111" s="162"/>
      <c r="M111" s="163"/>
      <c r="N111" t="s">
        <v>1533</v>
      </c>
    </row>
    <row r="112" spans="1:14" ht="19.5" customHeight="1">
      <c r="A112" s="8">
        <v>10</v>
      </c>
      <c r="B112" s="14">
        <v>2220523209</v>
      </c>
      <c r="C112" s="9" t="s">
        <v>1396</v>
      </c>
      <c r="D112" s="10" t="s">
        <v>1395</v>
      </c>
      <c r="E112" s="15" t="s">
        <v>1265</v>
      </c>
      <c r="F112" s="15" t="s">
        <v>1495</v>
      </c>
      <c r="G112" s="11"/>
      <c r="H112" s="12"/>
      <c r="I112" s="12"/>
      <c r="J112" s="12"/>
      <c r="K112" s="161" t="s">
        <v>1517</v>
      </c>
      <c r="L112" s="162"/>
      <c r="M112" s="163"/>
      <c r="N112" t="s">
        <v>1533</v>
      </c>
    </row>
    <row r="113" spans="1:14" ht="19.5" customHeight="1">
      <c r="A113" s="8">
        <v>11</v>
      </c>
      <c r="B113" s="14">
        <v>2220528225</v>
      </c>
      <c r="C113" s="9" t="s">
        <v>1397</v>
      </c>
      <c r="D113" s="10" t="s">
        <v>1395</v>
      </c>
      <c r="E113" s="15" t="s">
        <v>1265</v>
      </c>
      <c r="F113" s="15" t="s">
        <v>1495</v>
      </c>
      <c r="G113" s="11"/>
      <c r="H113" s="12"/>
      <c r="I113" s="12"/>
      <c r="J113" s="12"/>
      <c r="K113" s="161" t="s">
        <v>1517</v>
      </c>
      <c r="L113" s="162"/>
      <c r="M113" s="163"/>
      <c r="N113" t="s">
        <v>1533</v>
      </c>
    </row>
    <row r="114" spans="1:14" ht="19.5" customHeight="1">
      <c r="A114" s="8">
        <v>12</v>
      </c>
      <c r="B114" s="14">
        <v>2220523216</v>
      </c>
      <c r="C114" s="9" t="s">
        <v>1315</v>
      </c>
      <c r="D114" s="10" t="s">
        <v>1398</v>
      </c>
      <c r="E114" s="15" t="s">
        <v>1265</v>
      </c>
      <c r="F114" s="15" t="s">
        <v>1494</v>
      </c>
      <c r="G114" s="11"/>
      <c r="H114" s="12"/>
      <c r="I114" s="12"/>
      <c r="J114" s="12"/>
      <c r="K114" s="161" t="s">
        <v>1517</v>
      </c>
      <c r="L114" s="162"/>
      <c r="M114" s="163"/>
      <c r="N114" t="s">
        <v>1533</v>
      </c>
    </row>
    <row r="115" spans="1:14" ht="19.5" customHeight="1">
      <c r="A115" s="8">
        <v>13</v>
      </c>
      <c r="B115" s="14">
        <v>2220522805</v>
      </c>
      <c r="C115" s="9" t="s">
        <v>1399</v>
      </c>
      <c r="D115" s="10" t="s">
        <v>1400</v>
      </c>
      <c r="E115" s="15" t="s">
        <v>1265</v>
      </c>
      <c r="F115" s="15" t="s">
        <v>1494</v>
      </c>
      <c r="G115" s="11"/>
      <c r="H115" s="12"/>
      <c r="I115" s="12"/>
      <c r="J115" s="12"/>
      <c r="K115" s="161" t="s">
        <v>1517</v>
      </c>
      <c r="L115" s="162"/>
      <c r="M115" s="163"/>
      <c r="N115" t="s">
        <v>1533</v>
      </c>
    </row>
    <row r="116" spans="1:14" ht="19.5" customHeight="1">
      <c r="A116" s="8">
        <v>14</v>
      </c>
      <c r="B116" s="14">
        <v>2220523145</v>
      </c>
      <c r="C116" s="9" t="s">
        <v>1401</v>
      </c>
      <c r="D116" s="10" t="s">
        <v>1400</v>
      </c>
      <c r="E116" s="15" t="s">
        <v>1265</v>
      </c>
      <c r="F116" s="15" t="s">
        <v>1494</v>
      </c>
      <c r="G116" s="11"/>
      <c r="H116" s="12"/>
      <c r="I116" s="12"/>
      <c r="J116" s="12"/>
      <c r="K116" s="161" t="s">
        <v>1517</v>
      </c>
      <c r="L116" s="162"/>
      <c r="M116" s="163"/>
      <c r="N116" t="s">
        <v>1533</v>
      </c>
    </row>
    <row r="117" spans="1:14" ht="19.5" customHeight="1">
      <c r="A117" s="8">
        <v>15</v>
      </c>
      <c r="B117" s="14">
        <v>2220529047</v>
      </c>
      <c r="C117" s="9" t="s">
        <v>1402</v>
      </c>
      <c r="D117" s="10" t="s">
        <v>1400</v>
      </c>
      <c r="E117" s="15" t="s">
        <v>1265</v>
      </c>
      <c r="F117" s="15" t="s">
        <v>1498</v>
      </c>
      <c r="G117" s="11"/>
      <c r="H117" s="12"/>
      <c r="I117" s="12"/>
      <c r="J117" s="12"/>
      <c r="K117" s="161" t="s">
        <v>1517</v>
      </c>
      <c r="L117" s="162"/>
      <c r="M117" s="163"/>
      <c r="N117" t="s">
        <v>1533</v>
      </c>
    </row>
    <row r="118" spans="1:14" ht="19.5" customHeight="1">
      <c r="A118" s="8">
        <v>16</v>
      </c>
      <c r="B118" s="14">
        <v>2220523171</v>
      </c>
      <c r="C118" s="9" t="s">
        <v>1403</v>
      </c>
      <c r="D118" s="10" t="s">
        <v>1267</v>
      </c>
      <c r="E118" s="15" t="s">
        <v>1404</v>
      </c>
      <c r="F118" s="15" t="s">
        <v>1500</v>
      </c>
      <c r="G118" s="11"/>
      <c r="H118" s="12"/>
      <c r="I118" s="12"/>
      <c r="J118" s="12"/>
      <c r="K118" s="161" t="s">
        <v>1517</v>
      </c>
      <c r="L118" s="162"/>
      <c r="M118" s="163"/>
      <c r="N118" t="s">
        <v>1533</v>
      </c>
    </row>
    <row r="119" spans="1:14" ht="19.5" customHeight="1">
      <c r="A119" s="8">
        <v>17</v>
      </c>
      <c r="B119" s="14">
        <v>2220523227</v>
      </c>
      <c r="C119" s="9" t="s">
        <v>1371</v>
      </c>
      <c r="D119" s="10" t="s">
        <v>1267</v>
      </c>
      <c r="E119" s="15" t="s">
        <v>1404</v>
      </c>
      <c r="F119" s="15" t="s">
        <v>1500</v>
      </c>
      <c r="G119" s="11"/>
      <c r="H119" s="12"/>
      <c r="I119" s="12"/>
      <c r="J119" s="12"/>
      <c r="K119" s="161" t="s">
        <v>1517</v>
      </c>
      <c r="L119" s="162"/>
      <c r="M119" s="163"/>
      <c r="N119" t="s">
        <v>1533</v>
      </c>
    </row>
    <row r="120" spans="1:14" ht="19.5" customHeight="1">
      <c r="A120" s="8">
        <v>18</v>
      </c>
      <c r="B120" s="14">
        <v>2221522797</v>
      </c>
      <c r="C120" s="9" t="s">
        <v>1405</v>
      </c>
      <c r="D120" s="10" t="s">
        <v>1406</v>
      </c>
      <c r="E120" s="15" t="s">
        <v>1404</v>
      </c>
      <c r="F120" s="15" t="s">
        <v>1505</v>
      </c>
      <c r="G120" s="11"/>
      <c r="H120" s="12"/>
      <c r="I120" s="12"/>
      <c r="J120" s="12"/>
      <c r="K120" s="161" t="s">
        <v>39</v>
      </c>
      <c r="L120" s="162"/>
      <c r="M120" s="163"/>
      <c r="N120" t="s">
        <v>1533</v>
      </c>
    </row>
    <row r="121" spans="1:14" ht="19.5" customHeight="1">
      <c r="A121" s="8">
        <v>19</v>
      </c>
      <c r="B121" s="14">
        <v>2221522931</v>
      </c>
      <c r="C121" s="9" t="s">
        <v>1407</v>
      </c>
      <c r="D121" s="10" t="s">
        <v>1408</v>
      </c>
      <c r="E121" s="15" t="s">
        <v>1404</v>
      </c>
      <c r="F121" s="15" t="s">
        <v>1500</v>
      </c>
      <c r="G121" s="11"/>
      <c r="H121" s="12"/>
      <c r="I121" s="12"/>
      <c r="J121" s="12"/>
      <c r="K121" s="161" t="s">
        <v>1517</v>
      </c>
      <c r="L121" s="162"/>
      <c r="M121" s="163"/>
      <c r="N121" t="s">
        <v>1533</v>
      </c>
    </row>
    <row r="122" spans="1:14" ht="19.5" customHeight="1">
      <c r="A122" s="8">
        <v>20</v>
      </c>
      <c r="B122" s="14">
        <v>2220522867</v>
      </c>
      <c r="C122" s="9" t="s">
        <v>1409</v>
      </c>
      <c r="D122" s="10" t="s">
        <v>1410</v>
      </c>
      <c r="E122" s="15" t="s">
        <v>1404</v>
      </c>
      <c r="F122" s="15" t="s">
        <v>1500</v>
      </c>
      <c r="G122" s="11"/>
      <c r="H122" s="12"/>
      <c r="I122" s="12"/>
      <c r="J122" s="12"/>
      <c r="K122" s="161" t="s">
        <v>1517</v>
      </c>
      <c r="L122" s="162"/>
      <c r="M122" s="163"/>
      <c r="N122" t="s">
        <v>1533</v>
      </c>
    </row>
    <row r="123" spans="1:14" ht="19.5" customHeight="1">
      <c r="A123" s="8">
        <v>21</v>
      </c>
      <c r="B123" s="14">
        <v>2221523200</v>
      </c>
      <c r="C123" s="9" t="s">
        <v>1411</v>
      </c>
      <c r="D123" s="10" t="s">
        <v>1412</v>
      </c>
      <c r="E123" s="15" t="s">
        <v>1404</v>
      </c>
      <c r="F123" s="15" t="s">
        <v>1500</v>
      </c>
      <c r="G123" s="11"/>
      <c r="H123" s="12"/>
      <c r="I123" s="12"/>
      <c r="J123" s="12"/>
      <c r="K123" s="161" t="s">
        <v>1517</v>
      </c>
      <c r="L123" s="162"/>
      <c r="M123" s="163"/>
      <c r="N123" t="s">
        <v>1533</v>
      </c>
    </row>
    <row r="124" spans="1:14" ht="19.5" customHeight="1">
      <c r="A124" s="8">
        <v>22</v>
      </c>
      <c r="B124" s="14">
        <v>2220523003</v>
      </c>
      <c r="C124" s="9" t="s">
        <v>1413</v>
      </c>
      <c r="D124" s="10" t="s">
        <v>1414</v>
      </c>
      <c r="E124" s="15" t="s">
        <v>1404</v>
      </c>
      <c r="F124" s="15" t="s">
        <v>1500</v>
      </c>
      <c r="G124" s="11"/>
      <c r="H124" s="12"/>
      <c r="I124" s="12"/>
      <c r="J124" s="12"/>
      <c r="K124" s="161" t="s">
        <v>1517</v>
      </c>
      <c r="L124" s="162"/>
      <c r="M124" s="163"/>
      <c r="N124" t="s">
        <v>1533</v>
      </c>
    </row>
    <row r="125" spans="1:14" ht="19.5" customHeight="1">
      <c r="A125" s="8">
        <v>23</v>
      </c>
      <c r="B125" s="14">
        <v>2120524650</v>
      </c>
      <c r="C125" s="9" t="s">
        <v>1415</v>
      </c>
      <c r="D125" s="10" t="s">
        <v>1416</v>
      </c>
      <c r="E125" s="15" t="s">
        <v>1404</v>
      </c>
      <c r="F125" s="15" t="s">
        <v>1496</v>
      </c>
      <c r="G125" s="11"/>
      <c r="H125" s="12"/>
      <c r="I125" s="12"/>
      <c r="J125" s="12"/>
      <c r="K125" s="161" t="s">
        <v>39</v>
      </c>
      <c r="L125" s="162"/>
      <c r="M125" s="163"/>
      <c r="N125" t="s">
        <v>1533</v>
      </c>
    </row>
    <row r="127" spans="2:11" s="1" customFormat="1" ht="14.25" customHeight="1">
      <c r="B127" s="143" t="s">
        <v>7</v>
      </c>
      <c r="C127" s="143"/>
      <c r="D127" s="144" t="s">
        <v>617</v>
      </c>
      <c r="E127" s="144"/>
      <c r="F127" s="144"/>
      <c r="G127" s="144"/>
      <c r="H127" s="144"/>
      <c r="I127" s="144"/>
      <c r="J127" s="144"/>
      <c r="K127" s="109" t="s">
        <v>1534</v>
      </c>
    </row>
    <row r="128" spans="2:13" s="1" customFormat="1" ht="15">
      <c r="B128" s="143" t="s">
        <v>8</v>
      </c>
      <c r="C128" s="143"/>
      <c r="D128" s="2" t="s">
        <v>1535</v>
      </c>
      <c r="E128" s="144" t="s">
        <v>1513</v>
      </c>
      <c r="F128" s="144"/>
      <c r="G128" s="144"/>
      <c r="H128" s="144"/>
      <c r="I128" s="144"/>
      <c r="J128" s="144"/>
      <c r="K128" s="3" t="s">
        <v>9</v>
      </c>
      <c r="L128" s="4" t="s">
        <v>10</v>
      </c>
      <c r="M128" s="4">
        <v>3</v>
      </c>
    </row>
    <row r="129" spans="2:13" s="5" customFormat="1" ht="18.75" customHeight="1">
      <c r="B129" s="6" t="s">
        <v>1536</v>
      </c>
      <c r="C129" s="145" t="s">
        <v>1515</v>
      </c>
      <c r="D129" s="145"/>
      <c r="E129" s="145"/>
      <c r="F129" s="145"/>
      <c r="G129" s="145"/>
      <c r="H129" s="145"/>
      <c r="I129" s="145"/>
      <c r="J129" s="145"/>
      <c r="K129" s="3" t="s">
        <v>11</v>
      </c>
      <c r="L129" s="3" t="s">
        <v>10</v>
      </c>
      <c r="M129" s="3">
        <v>1</v>
      </c>
    </row>
    <row r="130" spans="1:13" s="5" customFormat="1" ht="18.75" customHeight="1">
      <c r="A130" s="146" t="s">
        <v>1537</v>
      </c>
      <c r="B130" s="146"/>
      <c r="C130" s="146"/>
      <c r="D130" s="146"/>
      <c r="E130" s="146"/>
      <c r="F130" s="146"/>
      <c r="G130" s="146"/>
      <c r="H130" s="146"/>
      <c r="I130" s="146"/>
      <c r="J130" s="146"/>
      <c r="K130" s="3" t="s">
        <v>12</v>
      </c>
      <c r="L130" s="3" t="s">
        <v>10</v>
      </c>
      <c r="M130" s="3">
        <v>1</v>
      </c>
    </row>
    <row r="131" ht="3.75" customHeight="1"/>
    <row r="132" spans="1:13" ht="15" customHeight="1">
      <c r="A132" s="147" t="s">
        <v>0</v>
      </c>
      <c r="B132" s="148" t="s">
        <v>13</v>
      </c>
      <c r="C132" s="149" t="s">
        <v>3</v>
      </c>
      <c r="D132" s="150" t="s">
        <v>4</v>
      </c>
      <c r="E132" s="148" t="s">
        <v>19</v>
      </c>
      <c r="F132" s="148" t="s">
        <v>20</v>
      </c>
      <c r="G132" s="148" t="s">
        <v>14</v>
      </c>
      <c r="H132" s="148" t="s">
        <v>15</v>
      </c>
      <c r="I132" s="151" t="s">
        <v>6</v>
      </c>
      <c r="J132" s="151"/>
      <c r="K132" s="152" t="s">
        <v>16</v>
      </c>
      <c r="L132" s="153"/>
      <c r="M132" s="154"/>
    </row>
    <row r="133" spans="1:13" ht="27" customHeight="1">
      <c r="A133" s="147"/>
      <c r="B133" s="147"/>
      <c r="C133" s="149"/>
      <c r="D133" s="150"/>
      <c r="E133" s="147"/>
      <c r="F133" s="147"/>
      <c r="G133" s="147"/>
      <c r="H133" s="147"/>
      <c r="I133" s="7" t="s">
        <v>17</v>
      </c>
      <c r="J133" s="7" t="s">
        <v>18</v>
      </c>
      <c r="K133" s="155"/>
      <c r="L133" s="156"/>
      <c r="M133" s="157"/>
    </row>
    <row r="134" spans="1:14" ht="19.5" customHeight="1">
      <c r="A134" s="8">
        <v>1</v>
      </c>
      <c r="B134" s="14">
        <v>2220522798</v>
      </c>
      <c r="C134" s="9" t="s">
        <v>1417</v>
      </c>
      <c r="D134" s="10" t="s">
        <v>1291</v>
      </c>
      <c r="E134" s="15" t="s">
        <v>1404</v>
      </c>
      <c r="F134" s="15" t="s">
        <v>1506</v>
      </c>
      <c r="G134" s="11"/>
      <c r="H134" s="12"/>
      <c r="I134" s="12"/>
      <c r="J134" s="12"/>
      <c r="K134" s="158" t="s">
        <v>1517</v>
      </c>
      <c r="L134" s="159"/>
      <c r="M134" s="160"/>
      <c r="N134" t="s">
        <v>1538</v>
      </c>
    </row>
    <row r="135" spans="1:14" ht="19.5" customHeight="1">
      <c r="A135" s="8">
        <v>2</v>
      </c>
      <c r="B135" s="14">
        <v>2220522885</v>
      </c>
      <c r="C135" s="9" t="s">
        <v>1418</v>
      </c>
      <c r="D135" s="10" t="s">
        <v>1291</v>
      </c>
      <c r="E135" s="15" t="s">
        <v>1404</v>
      </c>
      <c r="F135" s="15" t="s">
        <v>1506</v>
      </c>
      <c r="G135" s="11"/>
      <c r="H135" s="12"/>
      <c r="I135" s="12"/>
      <c r="J135" s="12"/>
      <c r="K135" s="161" t="s">
        <v>1517</v>
      </c>
      <c r="L135" s="162"/>
      <c r="M135" s="163"/>
      <c r="N135" t="s">
        <v>1538</v>
      </c>
    </row>
    <row r="136" spans="1:14" ht="19.5" customHeight="1">
      <c r="A136" s="8">
        <v>3</v>
      </c>
      <c r="B136" s="14">
        <v>2220528567</v>
      </c>
      <c r="C136" s="9" t="s">
        <v>1419</v>
      </c>
      <c r="D136" s="10" t="s">
        <v>1420</v>
      </c>
      <c r="E136" s="15" t="s">
        <v>1404</v>
      </c>
      <c r="F136" s="15" t="s">
        <v>1500</v>
      </c>
      <c r="G136" s="11"/>
      <c r="H136" s="12"/>
      <c r="I136" s="12"/>
      <c r="J136" s="12"/>
      <c r="K136" s="161" t="s">
        <v>1517</v>
      </c>
      <c r="L136" s="162"/>
      <c r="M136" s="163"/>
      <c r="N136" t="s">
        <v>1538</v>
      </c>
    </row>
    <row r="137" spans="1:14" ht="19.5" customHeight="1">
      <c r="A137" s="8">
        <v>4</v>
      </c>
      <c r="B137" s="14">
        <v>2220522992</v>
      </c>
      <c r="C137" s="9" t="s">
        <v>1421</v>
      </c>
      <c r="D137" s="10" t="s">
        <v>1295</v>
      </c>
      <c r="E137" s="15" t="s">
        <v>1404</v>
      </c>
      <c r="F137" s="15" t="s">
        <v>1506</v>
      </c>
      <c r="G137" s="11"/>
      <c r="H137" s="12"/>
      <c r="I137" s="12"/>
      <c r="J137" s="12"/>
      <c r="K137" s="161" t="s">
        <v>1517</v>
      </c>
      <c r="L137" s="162"/>
      <c r="M137" s="163"/>
      <c r="N137" t="s">
        <v>1538</v>
      </c>
    </row>
    <row r="138" spans="1:14" ht="19.5" customHeight="1">
      <c r="A138" s="8">
        <v>5</v>
      </c>
      <c r="B138" s="14">
        <v>2220523024</v>
      </c>
      <c r="C138" s="9" t="s">
        <v>1422</v>
      </c>
      <c r="D138" s="10" t="s">
        <v>1295</v>
      </c>
      <c r="E138" s="15" t="s">
        <v>1404</v>
      </c>
      <c r="F138" s="15" t="s">
        <v>1500</v>
      </c>
      <c r="G138" s="11"/>
      <c r="H138" s="12"/>
      <c r="I138" s="12"/>
      <c r="J138" s="12"/>
      <c r="K138" s="161" t="s">
        <v>1517</v>
      </c>
      <c r="L138" s="162"/>
      <c r="M138" s="163"/>
      <c r="N138" t="s">
        <v>1538</v>
      </c>
    </row>
    <row r="139" spans="1:14" ht="19.5" customHeight="1">
      <c r="A139" s="8">
        <v>6</v>
      </c>
      <c r="B139" s="14">
        <v>2220523033</v>
      </c>
      <c r="C139" s="9" t="s">
        <v>1423</v>
      </c>
      <c r="D139" s="10" t="s">
        <v>1295</v>
      </c>
      <c r="E139" s="15" t="s">
        <v>1404</v>
      </c>
      <c r="F139" s="15" t="s">
        <v>1500</v>
      </c>
      <c r="G139" s="11"/>
      <c r="H139" s="12"/>
      <c r="I139" s="12"/>
      <c r="J139" s="12"/>
      <c r="K139" s="161" t="s">
        <v>1517</v>
      </c>
      <c r="L139" s="162"/>
      <c r="M139" s="163"/>
      <c r="N139" t="s">
        <v>1538</v>
      </c>
    </row>
    <row r="140" spans="1:14" ht="19.5" customHeight="1">
      <c r="A140" s="8">
        <v>7</v>
      </c>
      <c r="B140" s="14">
        <v>2220523175</v>
      </c>
      <c r="C140" s="9" t="s">
        <v>1424</v>
      </c>
      <c r="D140" s="10" t="s">
        <v>1425</v>
      </c>
      <c r="E140" s="15" t="s">
        <v>1404</v>
      </c>
      <c r="F140" s="15" t="s">
        <v>1506</v>
      </c>
      <c r="G140" s="11"/>
      <c r="H140" s="12"/>
      <c r="I140" s="12"/>
      <c r="J140" s="12"/>
      <c r="K140" s="161" t="s">
        <v>1517</v>
      </c>
      <c r="L140" s="162"/>
      <c r="M140" s="163"/>
      <c r="N140" t="s">
        <v>1538</v>
      </c>
    </row>
    <row r="141" spans="1:14" ht="19.5" customHeight="1">
      <c r="A141" s="8">
        <v>8</v>
      </c>
      <c r="B141" s="14">
        <v>2220523259</v>
      </c>
      <c r="C141" s="9" t="s">
        <v>1426</v>
      </c>
      <c r="D141" s="10" t="s">
        <v>1425</v>
      </c>
      <c r="E141" s="15" t="s">
        <v>1404</v>
      </c>
      <c r="F141" s="15" t="s">
        <v>1506</v>
      </c>
      <c r="G141" s="11"/>
      <c r="H141" s="12"/>
      <c r="I141" s="12"/>
      <c r="J141" s="12"/>
      <c r="K141" s="161" t="s">
        <v>1517</v>
      </c>
      <c r="L141" s="162"/>
      <c r="M141" s="163"/>
      <c r="N141" t="s">
        <v>1538</v>
      </c>
    </row>
    <row r="142" spans="1:14" ht="19.5" customHeight="1">
      <c r="A142" s="8">
        <v>9</v>
      </c>
      <c r="B142" s="14">
        <v>2220523094</v>
      </c>
      <c r="C142" s="9" t="s">
        <v>1427</v>
      </c>
      <c r="D142" s="10" t="s">
        <v>1303</v>
      </c>
      <c r="E142" s="15" t="s">
        <v>1404</v>
      </c>
      <c r="F142" s="15" t="s">
        <v>1506</v>
      </c>
      <c r="G142" s="11"/>
      <c r="H142" s="12"/>
      <c r="I142" s="12"/>
      <c r="J142" s="12"/>
      <c r="K142" s="161" t="s">
        <v>1517</v>
      </c>
      <c r="L142" s="162"/>
      <c r="M142" s="163"/>
      <c r="N142" t="s">
        <v>1538</v>
      </c>
    </row>
    <row r="143" spans="1:14" ht="19.5" customHeight="1">
      <c r="A143" s="8">
        <v>10</v>
      </c>
      <c r="B143" s="14">
        <v>2221528523</v>
      </c>
      <c r="C143" s="9" t="s">
        <v>1428</v>
      </c>
      <c r="D143" s="10" t="s">
        <v>1429</v>
      </c>
      <c r="E143" s="15" t="s">
        <v>1404</v>
      </c>
      <c r="F143" s="15" t="s">
        <v>1507</v>
      </c>
      <c r="G143" s="11"/>
      <c r="H143" s="12"/>
      <c r="I143" s="12"/>
      <c r="J143" s="12"/>
      <c r="K143" s="161" t="s">
        <v>1517</v>
      </c>
      <c r="L143" s="162"/>
      <c r="M143" s="163"/>
      <c r="N143" t="s">
        <v>1538</v>
      </c>
    </row>
    <row r="144" spans="1:14" ht="19.5" customHeight="1">
      <c r="A144" s="8">
        <v>11</v>
      </c>
      <c r="B144" s="14">
        <v>2221522976</v>
      </c>
      <c r="C144" s="9" t="s">
        <v>1339</v>
      </c>
      <c r="D144" s="10" t="s">
        <v>1430</v>
      </c>
      <c r="E144" s="15" t="s">
        <v>1404</v>
      </c>
      <c r="F144" s="15" t="s">
        <v>1508</v>
      </c>
      <c r="G144" s="11"/>
      <c r="H144" s="12"/>
      <c r="I144" s="12"/>
      <c r="J144" s="12"/>
      <c r="K144" s="161" t="s">
        <v>1517</v>
      </c>
      <c r="L144" s="162"/>
      <c r="M144" s="163"/>
      <c r="N144" t="s">
        <v>1538</v>
      </c>
    </row>
    <row r="145" spans="1:14" ht="19.5" customHeight="1">
      <c r="A145" s="8">
        <v>12</v>
      </c>
      <c r="B145" s="14">
        <v>1921524353</v>
      </c>
      <c r="C145" s="9" t="s">
        <v>1431</v>
      </c>
      <c r="D145" s="10" t="s">
        <v>1432</v>
      </c>
      <c r="E145" s="15" t="s">
        <v>1404</v>
      </c>
      <c r="F145" s="15" t="s">
        <v>1502</v>
      </c>
      <c r="G145" s="11"/>
      <c r="H145" s="12"/>
      <c r="I145" s="12"/>
      <c r="J145" s="12"/>
      <c r="K145" s="161" t="s">
        <v>1517</v>
      </c>
      <c r="L145" s="162"/>
      <c r="M145" s="163"/>
      <c r="N145" t="s">
        <v>1538</v>
      </c>
    </row>
    <row r="146" spans="1:14" ht="19.5" customHeight="1">
      <c r="A146" s="8">
        <v>13</v>
      </c>
      <c r="B146" s="14">
        <v>2221522868</v>
      </c>
      <c r="C146" s="9" t="s">
        <v>1433</v>
      </c>
      <c r="D146" s="10" t="s">
        <v>1434</v>
      </c>
      <c r="E146" s="15" t="s">
        <v>1404</v>
      </c>
      <c r="F146" s="15" t="s">
        <v>1500</v>
      </c>
      <c r="G146" s="11"/>
      <c r="H146" s="12"/>
      <c r="I146" s="12"/>
      <c r="J146" s="12"/>
      <c r="K146" s="161" t="s">
        <v>1517</v>
      </c>
      <c r="L146" s="162"/>
      <c r="M146" s="163"/>
      <c r="N146" t="s">
        <v>1538</v>
      </c>
    </row>
    <row r="147" spans="1:14" ht="19.5" customHeight="1">
      <c r="A147" s="8">
        <v>14</v>
      </c>
      <c r="B147" s="14">
        <v>2221523230</v>
      </c>
      <c r="C147" s="9" t="s">
        <v>1435</v>
      </c>
      <c r="D147" s="10" t="s">
        <v>1434</v>
      </c>
      <c r="E147" s="15" t="s">
        <v>1404</v>
      </c>
      <c r="F147" s="15" t="s">
        <v>1506</v>
      </c>
      <c r="G147" s="11"/>
      <c r="H147" s="12"/>
      <c r="I147" s="12"/>
      <c r="J147" s="12"/>
      <c r="K147" s="161" t="s">
        <v>1517</v>
      </c>
      <c r="L147" s="162"/>
      <c r="M147" s="163"/>
      <c r="N147" t="s">
        <v>1538</v>
      </c>
    </row>
    <row r="148" spans="1:14" ht="19.5" customHeight="1">
      <c r="A148" s="8">
        <v>15</v>
      </c>
      <c r="B148" s="14">
        <v>2221528241</v>
      </c>
      <c r="C148" s="9" t="s">
        <v>1436</v>
      </c>
      <c r="D148" s="10" t="s">
        <v>1434</v>
      </c>
      <c r="E148" s="15" t="s">
        <v>1404</v>
      </c>
      <c r="F148" s="15" t="s">
        <v>1506</v>
      </c>
      <c r="G148" s="11"/>
      <c r="H148" s="12"/>
      <c r="I148" s="12"/>
      <c r="J148" s="12"/>
      <c r="K148" s="161" t="s">
        <v>1517</v>
      </c>
      <c r="L148" s="162"/>
      <c r="M148" s="163"/>
      <c r="N148" t="s">
        <v>1538</v>
      </c>
    </row>
    <row r="149" spans="1:14" ht="19.5" customHeight="1">
      <c r="A149" s="8">
        <v>16</v>
      </c>
      <c r="B149" s="14">
        <v>2120524813</v>
      </c>
      <c r="C149" s="9" t="s">
        <v>1437</v>
      </c>
      <c r="D149" s="10" t="s">
        <v>1307</v>
      </c>
      <c r="E149" s="15" t="s">
        <v>1404</v>
      </c>
      <c r="F149" s="15" t="s">
        <v>1496</v>
      </c>
      <c r="G149" s="11"/>
      <c r="H149" s="12"/>
      <c r="I149" s="12"/>
      <c r="J149" s="12"/>
      <c r="K149" s="161" t="s">
        <v>1517</v>
      </c>
      <c r="L149" s="162"/>
      <c r="M149" s="163"/>
      <c r="N149" t="s">
        <v>1538</v>
      </c>
    </row>
    <row r="150" spans="1:14" ht="19.5" customHeight="1">
      <c r="A150" s="8">
        <v>17</v>
      </c>
      <c r="B150" s="14">
        <v>2220522878</v>
      </c>
      <c r="C150" s="9" t="s">
        <v>1438</v>
      </c>
      <c r="D150" s="10" t="s">
        <v>1307</v>
      </c>
      <c r="E150" s="15" t="s">
        <v>1404</v>
      </c>
      <c r="F150" s="15" t="s">
        <v>1500</v>
      </c>
      <c r="G150" s="11"/>
      <c r="H150" s="12"/>
      <c r="I150" s="12"/>
      <c r="J150" s="12"/>
      <c r="K150" s="161" t="s">
        <v>1517</v>
      </c>
      <c r="L150" s="162"/>
      <c r="M150" s="163"/>
      <c r="N150" t="s">
        <v>1538</v>
      </c>
    </row>
    <row r="151" spans="1:14" ht="19.5" customHeight="1">
      <c r="A151" s="8">
        <v>18</v>
      </c>
      <c r="B151" s="14">
        <v>2220523046</v>
      </c>
      <c r="C151" s="9" t="s">
        <v>1439</v>
      </c>
      <c r="D151" s="10" t="s">
        <v>1307</v>
      </c>
      <c r="E151" s="15" t="s">
        <v>1404</v>
      </c>
      <c r="F151" s="15" t="s">
        <v>1506</v>
      </c>
      <c r="G151" s="11"/>
      <c r="H151" s="12"/>
      <c r="I151" s="12"/>
      <c r="J151" s="12"/>
      <c r="K151" s="161" t="s">
        <v>1517</v>
      </c>
      <c r="L151" s="162"/>
      <c r="M151" s="163"/>
      <c r="N151" t="s">
        <v>1538</v>
      </c>
    </row>
    <row r="152" spans="1:14" ht="19.5" customHeight="1">
      <c r="A152" s="8">
        <v>19</v>
      </c>
      <c r="B152" s="14">
        <v>2221529373</v>
      </c>
      <c r="C152" s="9" t="s">
        <v>1440</v>
      </c>
      <c r="D152" s="10" t="s">
        <v>1309</v>
      </c>
      <c r="E152" s="15" t="s">
        <v>1404</v>
      </c>
      <c r="F152" s="15" t="s">
        <v>1498</v>
      </c>
      <c r="G152" s="11"/>
      <c r="H152" s="12"/>
      <c r="I152" s="12"/>
      <c r="J152" s="12"/>
      <c r="K152" s="161" t="s">
        <v>1517</v>
      </c>
      <c r="L152" s="162"/>
      <c r="M152" s="163"/>
      <c r="N152" t="s">
        <v>1538</v>
      </c>
    </row>
    <row r="153" spans="1:14" ht="19.5" customHeight="1">
      <c r="A153" s="8">
        <v>20</v>
      </c>
      <c r="B153" s="14">
        <v>2221522870</v>
      </c>
      <c r="C153" s="9" t="s">
        <v>1441</v>
      </c>
      <c r="D153" s="10" t="s">
        <v>1442</v>
      </c>
      <c r="E153" s="15" t="s">
        <v>1404</v>
      </c>
      <c r="F153" s="15" t="s">
        <v>1506</v>
      </c>
      <c r="G153" s="11"/>
      <c r="H153" s="12"/>
      <c r="I153" s="12"/>
      <c r="J153" s="12"/>
      <c r="K153" s="161" t="s">
        <v>1517</v>
      </c>
      <c r="L153" s="162"/>
      <c r="M153" s="163"/>
      <c r="N153" t="s">
        <v>1538</v>
      </c>
    </row>
    <row r="154" spans="1:14" ht="19.5" customHeight="1">
      <c r="A154" s="8">
        <v>21</v>
      </c>
      <c r="B154" s="14">
        <v>2220522886</v>
      </c>
      <c r="C154" s="9" t="s">
        <v>1443</v>
      </c>
      <c r="D154" s="10" t="s">
        <v>1444</v>
      </c>
      <c r="E154" s="15" t="s">
        <v>1404</v>
      </c>
      <c r="F154" s="15" t="s">
        <v>1506</v>
      </c>
      <c r="G154" s="11"/>
      <c r="H154" s="12"/>
      <c r="I154" s="12"/>
      <c r="J154" s="12"/>
      <c r="K154" s="161" t="s">
        <v>1517</v>
      </c>
      <c r="L154" s="162"/>
      <c r="M154" s="163"/>
      <c r="N154" t="s">
        <v>1538</v>
      </c>
    </row>
    <row r="155" spans="1:14" ht="19.5" customHeight="1">
      <c r="A155" s="8">
        <v>22</v>
      </c>
      <c r="B155" s="14">
        <v>2220523070</v>
      </c>
      <c r="C155" s="9" t="s">
        <v>1292</v>
      </c>
      <c r="D155" s="10" t="s">
        <v>1445</v>
      </c>
      <c r="E155" s="15" t="s">
        <v>1404</v>
      </c>
      <c r="F155" s="15" t="s">
        <v>1499</v>
      </c>
      <c r="G155" s="11"/>
      <c r="H155" s="12"/>
      <c r="I155" s="12"/>
      <c r="J155" s="12"/>
      <c r="K155" s="161" t="s">
        <v>1517</v>
      </c>
      <c r="L155" s="162"/>
      <c r="M155" s="163"/>
      <c r="N155" t="s">
        <v>1538</v>
      </c>
    </row>
    <row r="156" spans="1:14" ht="19.5" customHeight="1">
      <c r="A156" s="8">
        <v>23</v>
      </c>
      <c r="B156" s="14">
        <v>2220523229</v>
      </c>
      <c r="C156" s="9" t="s">
        <v>1292</v>
      </c>
      <c r="D156" s="10" t="s">
        <v>1446</v>
      </c>
      <c r="E156" s="15" t="s">
        <v>1404</v>
      </c>
      <c r="F156" s="15" t="s">
        <v>1506</v>
      </c>
      <c r="G156" s="11"/>
      <c r="H156" s="12"/>
      <c r="I156" s="12"/>
      <c r="J156" s="12"/>
      <c r="K156" s="161" t="s">
        <v>1517</v>
      </c>
      <c r="L156" s="162"/>
      <c r="M156" s="163"/>
      <c r="N156" t="s">
        <v>1538</v>
      </c>
    </row>
    <row r="158" spans="2:11" s="1" customFormat="1" ht="14.25" customHeight="1">
      <c r="B158" s="143" t="s">
        <v>7</v>
      </c>
      <c r="C158" s="143"/>
      <c r="D158" s="144" t="s">
        <v>617</v>
      </c>
      <c r="E158" s="144"/>
      <c r="F158" s="144"/>
      <c r="G158" s="144"/>
      <c r="H158" s="144"/>
      <c r="I158" s="144"/>
      <c r="J158" s="144"/>
      <c r="K158" s="109" t="s">
        <v>1539</v>
      </c>
    </row>
    <row r="159" spans="2:13" s="1" customFormat="1" ht="15">
      <c r="B159" s="143" t="s">
        <v>8</v>
      </c>
      <c r="C159" s="143"/>
      <c r="D159" s="2" t="s">
        <v>1540</v>
      </c>
      <c r="E159" s="144" t="s">
        <v>1513</v>
      </c>
      <c r="F159" s="144"/>
      <c r="G159" s="144"/>
      <c r="H159" s="144"/>
      <c r="I159" s="144"/>
      <c r="J159" s="144"/>
      <c r="K159" s="3" t="s">
        <v>9</v>
      </c>
      <c r="L159" s="4" t="s">
        <v>10</v>
      </c>
      <c r="M159" s="4">
        <v>3</v>
      </c>
    </row>
    <row r="160" spans="2:13" s="5" customFormat="1" ht="18.75" customHeight="1">
      <c r="B160" s="6" t="s">
        <v>1541</v>
      </c>
      <c r="C160" s="145" t="s">
        <v>1515</v>
      </c>
      <c r="D160" s="145"/>
      <c r="E160" s="145"/>
      <c r="F160" s="145"/>
      <c r="G160" s="145"/>
      <c r="H160" s="145"/>
      <c r="I160" s="145"/>
      <c r="J160" s="145"/>
      <c r="K160" s="3" t="s">
        <v>11</v>
      </c>
      <c r="L160" s="3" t="s">
        <v>10</v>
      </c>
      <c r="M160" s="3">
        <v>1</v>
      </c>
    </row>
    <row r="161" spans="1:13" s="5" customFormat="1" ht="18.75" customHeight="1">
      <c r="A161" s="146" t="s">
        <v>1542</v>
      </c>
      <c r="B161" s="146"/>
      <c r="C161" s="146"/>
      <c r="D161" s="146"/>
      <c r="E161" s="146"/>
      <c r="F161" s="146"/>
      <c r="G161" s="146"/>
      <c r="H161" s="146"/>
      <c r="I161" s="146"/>
      <c r="J161" s="146"/>
      <c r="K161" s="3" t="s">
        <v>12</v>
      </c>
      <c r="L161" s="3" t="s">
        <v>10</v>
      </c>
      <c r="M161" s="3">
        <v>1</v>
      </c>
    </row>
    <row r="162" ht="3.75" customHeight="1"/>
    <row r="163" spans="1:13" ht="15" customHeight="1">
      <c r="A163" s="147" t="s">
        <v>0</v>
      </c>
      <c r="B163" s="148" t="s">
        <v>13</v>
      </c>
      <c r="C163" s="149" t="s">
        <v>3</v>
      </c>
      <c r="D163" s="150" t="s">
        <v>4</v>
      </c>
      <c r="E163" s="148" t="s">
        <v>19</v>
      </c>
      <c r="F163" s="148" t="s">
        <v>20</v>
      </c>
      <c r="G163" s="148" t="s">
        <v>14</v>
      </c>
      <c r="H163" s="148" t="s">
        <v>15</v>
      </c>
      <c r="I163" s="151" t="s">
        <v>6</v>
      </c>
      <c r="J163" s="151"/>
      <c r="K163" s="152" t="s">
        <v>16</v>
      </c>
      <c r="L163" s="153"/>
      <c r="M163" s="154"/>
    </row>
    <row r="164" spans="1:13" ht="27" customHeight="1">
      <c r="A164" s="147"/>
      <c r="B164" s="147"/>
      <c r="C164" s="149"/>
      <c r="D164" s="150"/>
      <c r="E164" s="147"/>
      <c r="F164" s="147"/>
      <c r="G164" s="147"/>
      <c r="H164" s="147"/>
      <c r="I164" s="7" t="s">
        <v>17</v>
      </c>
      <c r="J164" s="7" t="s">
        <v>18</v>
      </c>
      <c r="K164" s="155"/>
      <c r="L164" s="156"/>
      <c r="M164" s="157"/>
    </row>
    <row r="165" spans="1:14" ht="19.5" customHeight="1">
      <c r="A165" s="8">
        <v>1</v>
      </c>
      <c r="B165" s="14">
        <v>2220522991</v>
      </c>
      <c r="C165" s="9" t="s">
        <v>1447</v>
      </c>
      <c r="D165" s="10" t="s">
        <v>1318</v>
      </c>
      <c r="E165" s="15" t="s">
        <v>1404</v>
      </c>
      <c r="F165" s="15" t="s">
        <v>1500</v>
      </c>
      <c r="G165" s="11"/>
      <c r="H165" s="12"/>
      <c r="I165" s="12"/>
      <c r="J165" s="12"/>
      <c r="K165" s="158" t="s">
        <v>1517</v>
      </c>
      <c r="L165" s="159"/>
      <c r="M165" s="160"/>
      <c r="N165" t="s">
        <v>1543</v>
      </c>
    </row>
    <row r="166" spans="1:14" ht="19.5" customHeight="1">
      <c r="A166" s="8">
        <v>2</v>
      </c>
      <c r="B166" s="14">
        <v>2220523082</v>
      </c>
      <c r="C166" s="9" t="s">
        <v>1448</v>
      </c>
      <c r="D166" s="10" t="s">
        <v>1318</v>
      </c>
      <c r="E166" s="15" t="s">
        <v>1404</v>
      </c>
      <c r="F166" s="15" t="s">
        <v>1500</v>
      </c>
      <c r="G166" s="11"/>
      <c r="H166" s="12"/>
      <c r="I166" s="12"/>
      <c r="J166" s="12"/>
      <c r="K166" s="161" t="s">
        <v>39</v>
      </c>
      <c r="L166" s="162"/>
      <c r="M166" s="163"/>
      <c r="N166" t="s">
        <v>1543</v>
      </c>
    </row>
    <row r="167" spans="1:14" ht="19.5" customHeight="1">
      <c r="A167" s="8">
        <v>3</v>
      </c>
      <c r="B167" s="14">
        <v>2220523181</v>
      </c>
      <c r="C167" s="9" t="s">
        <v>1449</v>
      </c>
      <c r="D167" s="10" t="s">
        <v>1318</v>
      </c>
      <c r="E167" s="15" t="s">
        <v>1404</v>
      </c>
      <c r="F167" s="15" t="s">
        <v>1500</v>
      </c>
      <c r="G167" s="11"/>
      <c r="H167" s="12"/>
      <c r="I167" s="12"/>
      <c r="J167" s="12"/>
      <c r="K167" s="161" t="s">
        <v>1517</v>
      </c>
      <c r="L167" s="162"/>
      <c r="M167" s="163"/>
      <c r="N167" t="s">
        <v>1543</v>
      </c>
    </row>
    <row r="168" spans="1:14" ht="19.5" customHeight="1">
      <c r="A168" s="8">
        <v>4</v>
      </c>
      <c r="B168" s="14">
        <v>2220528228</v>
      </c>
      <c r="C168" s="9" t="s">
        <v>1450</v>
      </c>
      <c r="D168" s="10" t="s">
        <v>1451</v>
      </c>
      <c r="E168" s="15" t="s">
        <v>1404</v>
      </c>
      <c r="F168" s="15" t="s">
        <v>1500</v>
      </c>
      <c r="G168" s="11"/>
      <c r="H168" s="12"/>
      <c r="I168" s="12"/>
      <c r="J168" s="12"/>
      <c r="K168" s="161" t="s">
        <v>1517</v>
      </c>
      <c r="L168" s="162"/>
      <c r="M168" s="163"/>
      <c r="N168" t="s">
        <v>1543</v>
      </c>
    </row>
    <row r="169" spans="1:14" ht="19.5" customHeight="1">
      <c r="A169" s="8">
        <v>5</v>
      </c>
      <c r="B169" s="14">
        <v>2220528537</v>
      </c>
      <c r="C169" s="9" t="s">
        <v>1349</v>
      </c>
      <c r="D169" s="10" t="s">
        <v>1451</v>
      </c>
      <c r="E169" s="15" t="s">
        <v>1404</v>
      </c>
      <c r="F169" s="15" t="s">
        <v>1500</v>
      </c>
      <c r="G169" s="11"/>
      <c r="H169" s="12"/>
      <c r="I169" s="12"/>
      <c r="J169" s="12"/>
      <c r="K169" s="161" t="s">
        <v>1517</v>
      </c>
      <c r="L169" s="162"/>
      <c r="M169" s="163"/>
      <c r="N169" t="s">
        <v>1543</v>
      </c>
    </row>
    <row r="170" spans="1:14" ht="19.5" customHeight="1">
      <c r="A170" s="8">
        <v>6</v>
      </c>
      <c r="B170" s="14">
        <v>2120528835</v>
      </c>
      <c r="C170" s="9" t="s">
        <v>1452</v>
      </c>
      <c r="D170" s="10" t="s">
        <v>1325</v>
      </c>
      <c r="E170" s="15" t="s">
        <v>1404</v>
      </c>
      <c r="F170" s="15" t="s">
        <v>1496</v>
      </c>
      <c r="G170" s="11"/>
      <c r="H170" s="12"/>
      <c r="I170" s="12"/>
      <c r="J170" s="12"/>
      <c r="K170" s="161" t="s">
        <v>1517</v>
      </c>
      <c r="L170" s="162"/>
      <c r="M170" s="163"/>
      <c r="N170" t="s">
        <v>1543</v>
      </c>
    </row>
    <row r="171" spans="1:14" ht="19.5" customHeight="1">
      <c r="A171" s="8">
        <v>7</v>
      </c>
      <c r="B171" s="14">
        <v>2220523113</v>
      </c>
      <c r="C171" s="9" t="s">
        <v>1275</v>
      </c>
      <c r="D171" s="10" t="s">
        <v>1325</v>
      </c>
      <c r="E171" s="15" t="s">
        <v>1404</v>
      </c>
      <c r="F171" s="15" t="s">
        <v>1500</v>
      </c>
      <c r="G171" s="11"/>
      <c r="H171" s="12"/>
      <c r="I171" s="12"/>
      <c r="J171" s="12"/>
      <c r="K171" s="161" t="s">
        <v>1517</v>
      </c>
      <c r="L171" s="162"/>
      <c r="M171" s="163"/>
      <c r="N171" t="s">
        <v>1543</v>
      </c>
    </row>
    <row r="172" spans="1:14" ht="19.5" customHeight="1">
      <c r="A172" s="8">
        <v>8</v>
      </c>
      <c r="B172" s="14">
        <v>2221522970</v>
      </c>
      <c r="C172" s="9" t="s">
        <v>1283</v>
      </c>
      <c r="D172" s="10" t="s">
        <v>1329</v>
      </c>
      <c r="E172" s="15" t="s">
        <v>1404</v>
      </c>
      <c r="F172" s="15" t="s">
        <v>1506</v>
      </c>
      <c r="G172" s="11"/>
      <c r="H172" s="12"/>
      <c r="I172" s="12"/>
      <c r="J172" s="12"/>
      <c r="K172" s="161" t="s">
        <v>1517</v>
      </c>
      <c r="L172" s="162"/>
      <c r="M172" s="163"/>
      <c r="N172" t="s">
        <v>1543</v>
      </c>
    </row>
    <row r="173" spans="1:14" ht="19.5" customHeight="1">
      <c r="A173" s="8">
        <v>9</v>
      </c>
      <c r="B173" s="14">
        <v>2220522909</v>
      </c>
      <c r="C173" s="9" t="s">
        <v>1453</v>
      </c>
      <c r="D173" s="10" t="s">
        <v>1454</v>
      </c>
      <c r="E173" s="15" t="s">
        <v>1404</v>
      </c>
      <c r="F173" s="15" t="s">
        <v>1506</v>
      </c>
      <c r="G173" s="11"/>
      <c r="H173" s="12"/>
      <c r="I173" s="12"/>
      <c r="J173" s="12"/>
      <c r="K173" s="161" t="s">
        <v>1517</v>
      </c>
      <c r="L173" s="162"/>
      <c r="M173" s="163"/>
      <c r="N173" t="s">
        <v>1543</v>
      </c>
    </row>
    <row r="174" spans="1:14" ht="19.5" customHeight="1">
      <c r="A174" s="8">
        <v>10</v>
      </c>
      <c r="B174" s="14">
        <v>2220522969</v>
      </c>
      <c r="C174" s="9" t="s">
        <v>1275</v>
      </c>
      <c r="D174" s="10" t="s">
        <v>1454</v>
      </c>
      <c r="E174" s="15" t="s">
        <v>1404</v>
      </c>
      <c r="F174" s="15" t="s">
        <v>1500</v>
      </c>
      <c r="G174" s="11"/>
      <c r="H174" s="12"/>
      <c r="I174" s="12"/>
      <c r="J174" s="12"/>
      <c r="K174" s="161" t="s">
        <v>1517</v>
      </c>
      <c r="L174" s="162"/>
      <c r="M174" s="163"/>
      <c r="N174" t="s">
        <v>1543</v>
      </c>
    </row>
    <row r="175" spans="1:14" ht="19.5" customHeight="1">
      <c r="A175" s="8">
        <v>11</v>
      </c>
      <c r="B175" s="14">
        <v>2220523241</v>
      </c>
      <c r="C175" s="9" t="s">
        <v>1455</v>
      </c>
      <c r="D175" s="10" t="s">
        <v>1454</v>
      </c>
      <c r="E175" s="15" t="s">
        <v>1404</v>
      </c>
      <c r="F175" s="15" t="s">
        <v>1500</v>
      </c>
      <c r="G175" s="11"/>
      <c r="H175" s="12"/>
      <c r="I175" s="12"/>
      <c r="J175" s="12"/>
      <c r="K175" s="161" t="s">
        <v>1517</v>
      </c>
      <c r="L175" s="162"/>
      <c r="M175" s="163"/>
      <c r="N175" t="s">
        <v>1543</v>
      </c>
    </row>
    <row r="176" spans="1:14" ht="19.5" customHeight="1">
      <c r="A176" s="8">
        <v>12</v>
      </c>
      <c r="B176" s="14">
        <v>2221523194</v>
      </c>
      <c r="C176" s="9" t="s">
        <v>1411</v>
      </c>
      <c r="D176" s="10" t="s">
        <v>1331</v>
      </c>
      <c r="E176" s="15" t="s">
        <v>1404</v>
      </c>
      <c r="F176" s="15" t="s">
        <v>1500</v>
      </c>
      <c r="G176" s="11"/>
      <c r="H176" s="12"/>
      <c r="I176" s="12"/>
      <c r="J176" s="12"/>
      <c r="K176" s="161" t="s">
        <v>1517</v>
      </c>
      <c r="L176" s="162"/>
      <c r="M176" s="163"/>
      <c r="N176" t="s">
        <v>1543</v>
      </c>
    </row>
    <row r="177" spans="1:14" ht="19.5" customHeight="1">
      <c r="A177" s="8">
        <v>13</v>
      </c>
      <c r="B177" s="14">
        <v>2220512672</v>
      </c>
      <c r="C177" s="9" t="s">
        <v>1456</v>
      </c>
      <c r="D177" s="10" t="s">
        <v>1333</v>
      </c>
      <c r="E177" s="15" t="s">
        <v>1404</v>
      </c>
      <c r="F177" s="15" t="s">
        <v>1505</v>
      </c>
      <c r="G177" s="11"/>
      <c r="H177" s="12"/>
      <c r="I177" s="12"/>
      <c r="J177" s="12"/>
      <c r="K177" s="161" t="s">
        <v>1517</v>
      </c>
      <c r="L177" s="162"/>
      <c r="M177" s="163"/>
      <c r="N177" t="s">
        <v>1543</v>
      </c>
    </row>
    <row r="178" spans="1:14" ht="19.5" customHeight="1">
      <c r="A178" s="8">
        <v>14</v>
      </c>
      <c r="B178" s="14">
        <v>2221523195</v>
      </c>
      <c r="C178" s="9" t="s">
        <v>1411</v>
      </c>
      <c r="D178" s="10" t="s">
        <v>1338</v>
      </c>
      <c r="E178" s="15" t="s">
        <v>1404</v>
      </c>
      <c r="F178" s="15" t="s">
        <v>1509</v>
      </c>
      <c r="G178" s="11"/>
      <c r="H178" s="12"/>
      <c r="I178" s="12"/>
      <c r="J178" s="12"/>
      <c r="K178" s="161" t="s">
        <v>1517</v>
      </c>
      <c r="L178" s="162"/>
      <c r="M178" s="163"/>
      <c r="N178" t="s">
        <v>1543</v>
      </c>
    </row>
    <row r="179" spans="1:14" ht="19.5" customHeight="1">
      <c r="A179" s="8">
        <v>15</v>
      </c>
      <c r="B179" s="14">
        <v>2221532416</v>
      </c>
      <c r="C179" s="9" t="s">
        <v>1457</v>
      </c>
      <c r="D179" s="10" t="s">
        <v>1340</v>
      </c>
      <c r="E179" s="15" t="s">
        <v>1404</v>
      </c>
      <c r="F179" s="15" t="s">
        <v>1506</v>
      </c>
      <c r="G179" s="11"/>
      <c r="H179" s="12"/>
      <c r="I179" s="12"/>
      <c r="J179" s="12"/>
      <c r="K179" s="161" t="s">
        <v>1517</v>
      </c>
      <c r="L179" s="162"/>
      <c r="M179" s="163"/>
      <c r="N179" t="s">
        <v>1543</v>
      </c>
    </row>
    <row r="180" spans="1:14" ht="19.5" customHeight="1">
      <c r="A180" s="8">
        <v>16</v>
      </c>
      <c r="B180" s="14">
        <v>2220522989</v>
      </c>
      <c r="C180" s="9" t="s">
        <v>1458</v>
      </c>
      <c r="D180" s="10" t="s">
        <v>1344</v>
      </c>
      <c r="E180" s="15" t="s">
        <v>1404</v>
      </c>
      <c r="F180" s="15" t="s">
        <v>1506</v>
      </c>
      <c r="G180" s="11"/>
      <c r="H180" s="12"/>
      <c r="I180" s="12"/>
      <c r="J180" s="12"/>
      <c r="K180" s="161" t="s">
        <v>1517</v>
      </c>
      <c r="L180" s="162"/>
      <c r="M180" s="163"/>
      <c r="N180" t="s">
        <v>1543</v>
      </c>
    </row>
    <row r="181" spans="1:14" ht="19.5" customHeight="1">
      <c r="A181" s="8">
        <v>17</v>
      </c>
      <c r="B181" s="14">
        <v>2220523246</v>
      </c>
      <c r="C181" s="9" t="s">
        <v>1349</v>
      </c>
      <c r="D181" s="10" t="s">
        <v>1344</v>
      </c>
      <c r="E181" s="15" t="s">
        <v>1404</v>
      </c>
      <c r="F181" s="15" t="s">
        <v>1500</v>
      </c>
      <c r="G181" s="11"/>
      <c r="H181" s="12"/>
      <c r="I181" s="12"/>
      <c r="J181" s="12"/>
      <c r="K181" s="161" t="s">
        <v>1517</v>
      </c>
      <c r="L181" s="162"/>
      <c r="M181" s="163"/>
      <c r="N181" t="s">
        <v>1543</v>
      </c>
    </row>
    <row r="182" spans="1:14" ht="19.5" customHeight="1">
      <c r="A182" s="8">
        <v>18</v>
      </c>
      <c r="B182" s="14">
        <v>2120524607</v>
      </c>
      <c r="C182" s="9" t="s">
        <v>1459</v>
      </c>
      <c r="D182" s="10" t="s">
        <v>1348</v>
      </c>
      <c r="E182" s="15" t="s">
        <v>1404</v>
      </c>
      <c r="F182" s="15" t="s">
        <v>1496</v>
      </c>
      <c r="G182" s="11"/>
      <c r="H182" s="12"/>
      <c r="I182" s="12"/>
      <c r="J182" s="12"/>
      <c r="K182" s="161" t="s">
        <v>1517</v>
      </c>
      <c r="L182" s="162"/>
      <c r="M182" s="163"/>
      <c r="N182" t="s">
        <v>1543</v>
      </c>
    </row>
    <row r="183" spans="1:14" ht="19.5" customHeight="1">
      <c r="A183" s="8">
        <v>19</v>
      </c>
      <c r="B183" s="14">
        <v>2220522999</v>
      </c>
      <c r="C183" s="9" t="s">
        <v>1460</v>
      </c>
      <c r="D183" s="10" t="s">
        <v>1461</v>
      </c>
      <c r="E183" s="15" t="s">
        <v>1404</v>
      </c>
      <c r="F183" s="15" t="s">
        <v>1506</v>
      </c>
      <c r="G183" s="11"/>
      <c r="H183" s="12"/>
      <c r="I183" s="12"/>
      <c r="J183" s="12"/>
      <c r="K183" s="161" t="s">
        <v>1517</v>
      </c>
      <c r="L183" s="162"/>
      <c r="M183" s="163"/>
      <c r="N183" t="s">
        <v>1543</v>
      </c>
    </row>
    <row r="184" spans="1:14" ht="19.5" customHeight="1">
      <c r="A184" s="8">
        <v>20</v>
      </c>
      <c r="B184" s="14">
        <v>2221628658</v>
      </c>
      <c r="C184" s="9" t="s">
        <v>1462</v>
      </c>
      <c r="D184" s="10" t="s">
        <v>1463</v>
      </c>
      <c r="E184" s="15" t="s">
        <v>1404</v>
      </c>
      <c r="F184" s="15" t="s">
        <v>1500</v>
      </c>
      <c r="G184" s="11"/>
      <c r="H184" s="12"/>
      <c r="I184" s="12"/>
      <c r="J184" s="12"/>
      <c r="K184" s="161" t="s">
        <v>1517</v>
      </c>
      <c r="L184" s="162"/>
      <c r="M184" s="163"/>
      <c r="N184" t="s">
        <v>1543</v>
      </c>
    </row>
    <row r="185" spans="1:14" ht="19.5" customHeight="1">
      <c r="A185" s="8">
        <v>21</v>
      </c>
      <c r="B185" s="14">
        <v>2220528768</v>
      </c>
      <c r="C185" s="9" t="s">
        <v>1464</v>
      </c>
      <c r="D185" s="10" t="s">
        <v>1350</v>
      </c>
      <c r="E185" s="15" t="s">
        <v>1404</v>
      </c>
      <c r="F185" s="15" t="s">
        <v>1506</v>
      </c>
      <c r="G185" s="11"/>
      <c r="H185" s="12"/>
      <c r="I185" s="12"/>
      <c r="J185" s="12"/>
      <c r="K185" s="161" t="s">
        <v>1517</v>
      </c>
      <c r="L185" s="162"/>
      <c r="M185" s="163"/>
      <c r="N185" t="s">
        <v>1543</v>
      </c>
    </row>
    <row r="186" spans="1:14" ht="19.5" customHeight="1">
      <c r="A186" s="8">
        <v>22</v>
      </c>
      <c r="B186" s="14">
        <v>2221523256</v>
      </c>
      <c r="C186" s="9" t="s">
        <v>1283</v>
      </c>
      <c r="D186" s="10" t="s">
        <v>1465</v>
      </c>
      <c r="E186" s="15" t="s">
        <v>1404</v>
      </c>
      <c r="F186" s="15" t="s">
        <v>1506</v>
      </c>
      <c r="G186" s="11"/>
      <c r="H186" s="12"/>
      <c r="I186" s="12"/>
      <c r="J186" s="12"/>
      <c r="K186" s="161" t="s">
        <v>1517</v>
      </c>
      <c r="L186" s="162"/>
      <c r="M186" s="163"/>
      <c r="N186" t="s">
        <v>1543</v>
      </c>
    </row>
    <row r="187" spans="1:14" ht="19.5" customHeight="1">
      <c r="A187" s="8">
        <v>23</v>
      </c>
      <c r="B187" s="14">
        <v>2120528932</v>
      </c>
      <c r="C187" s="9" t="s">
        <v>1466</v>
      </c>
      <c r="D187" s="10" t="s">
        <v>1352</v>
      </c>
      <c r="E187" s="15" t="s">
        <v>1404</v>
      </c>
      <c r="F187" s="15" t="s">
        <v>1496</v>
      </c>
      <c r="G187" s="11"/>
      <c r="H187" s="12"/>
      <c r="I187" s="12"/>
      <c r="J187" s="12"/>
      <c r="K187" s="161" t="s">
        <v>1517</v>
      </c>
      <c r="L187" s="162"/>
      <c r="M187" s="163"/>
      <c r="N187" t="s">
        <v>1543</v>
      </c>
    </row>
    <row r="189" spans="2:11" s="1" customFormat="1" ht="14.25" customHeight="1">
      <c r="B189" s="143" t="s">
        <v>7</v>
      </c>
      <c r="C189" s="143"/>
      <c r="D189" s="144" t="s">
        <v>617</v>
      </c>
      <c r="E189" s="144"/>
      <c r="F189" s="144"/>
      <c r="G189" s="144"/>
      <c r="H189" s="144"/>
      <c r="I189" s="144"/>
      <c r="J189" s="144"/>
      <c r="K189" s="109" t="s">
        <v>1510</v>
      </c>
    </row>
    <row r="190" spans="2:13" s="1" customFormat="1" ht="15">
      <c r="B190" s="143" t="s">
        <v>8</v>
      </c>
      <c r="C190" s="143"/>
      <c r="D190" s="2" t="s">
        <v>1544</v>
      </c>
      <c r="E190" s="144" t="s">
        <v>1513</v>
      </c>
      <c r="F190" s="144"/>
      <c r="G190" s="144"/>
      <c r="H190" s="144"/>
      <c r="I190" s="144"/>
      <c r="J190" s="144"/>
      <c r="K190" s="3" t="s">
        <v>9</v>
      </c>
      <c r="L190" s="4" t="s">
        <v>10</v>
      </c>
      <c r="M190" s="4">
        <v>3</v>
      </c>
    </row>
    <row r="191" spans="2:13" s="5" customFormat="1" ht="18.75" customHeight="1">
      <c r="B191" s="6" t="s">
        <v>1545</v>
      </c>
      <c r="C191" s="145" t="s">
        <v>1515</v>
      </c>
      <c r="D191" s="145"/>
      <c r="E191" s="145"/>
      <c r="F191" s="145"/>
      <c r="G191" s="145"/>
      <c r="H191" s="145"/>
      <c r="I191" s="145"/>
      <c r="J191" s="145"/>
      <c r="K191" s="3" t="s">
        <v>11</v>
      </c>
      <c r="L191" s="3" t="s">
        <v>10</v>
      </c>
      <c r="M191" s="3">
        <v>1</v>
      </c>
    </row>
    <row r="192" spans="1:13" s="5" customFormat="1" ht="18.75" customHeight="1">
      <c r="A192" s="146" t="s">
        <v>1546</v>
      </c>
      <c r="B192" s="146"/>
      <c r="C192" s="146"/>
      <c r="D192" s="146"/>
      <c r="E192" s="146"/>
      <c r="F192" s="146"/>
      <c r="G192" s="146"/>
      <c r="H192" s="146"/>
      <c r="I192" s="146"/>
      <c r="J192" s="146"/>
      <c r="K192" s="3" t="s">
        <v>12</v>
      </c>
      <c r="L192" s="3" t="s">
        <v>10</v>
      </c>
      <c r="M192" s="3">
        <v>1</v>
      </c>
    </row>
    <row r="193" ht="3.75" customHeight="1"/>
    <row r="194" spans="1:13" ht="15" customHeight="1">
      <c r="A194" s="147" t="s">
        <v>0</v>
      </c>
      <c r="B194" s="148" t="s">
        <v>13</v>
      </c>
      <c r="C194" s="149" t="s">
        <v>3</v>
      </c>
      <c r="D194" s="150" t="s">
        <v>4</v>
      </c>
      <c r="E194" s="148" t="s">
        <v>19</v>
      </c>
      <c r="F194" s="148" t="s">
        <v>20</v>
      </c>
      <c r="G194" s="148" t="s">
        <v>14</v>
      </c>
      <c r="H194" s="148" t="s">
        <v>15</v>
      </c>
      <c r="I194" s="151" t="s">
        <v>6</v>
      </c>
      <c r="J194" s="151"/>
      <c r="K194" s="152" t="s">
        <v>16</v>
      </c>
      <c r="L194" s="153"/>
      <c r="M194" s="154"/>
    </row>
    <row r="195" spans="1:13" ht="27" customHeight="1">
      <c r="A195" s="147"/>
      <c r="B195" s="147"/>
      <c r="C195" s="149"/>
      <c r="D195" s="150"/>
      <c r="E195" s="147"/>
      <c r="F195" s="147"/>
      <c r="G195" s="147"/>
      <c r="H195" s="147"/>
      <c r="I195" s="7" t="s">
        <v>17</v>
      </c>
      <c r="J195" s="7" t="s">
        <v>18</v>
      </c>
      <c r="K195" s="155"/>
      <c r="L195" s="156"/>
      <c r="M195" s="157"/>
    </row>
    <row r="196" spans="1:14" ht="19.5" customHeight="1">
      <c r="A196" s="8">
        <v>1</v>
      </c>
      <c r="B196" s="14">
        <v>2221523091</v>
      </c>
      <c r="C196" s="9" t="s">
        <v>1411</v>
      </c>
      <c r="D196" s="10" t="s">
        <v>1357</v>
      </c>
      <c r="E196" s="15" t="s">
        <v>1404</v>
      </c>
      <c r="F196" s="15" t="s">
        <v>1509</v>
      </c>
      <c r="G196" s="11"/>
      <c r="H196" s="12"/>
      <c r="I196" s="12"/>
      <c r="J196" s="12"/>
      <c r="K196" s="158" t="s">
        <v>1517</v>
      </c>
      <c r="L196" s="159"/>
      <c r="M196" s="160"/>
      <c r="N196" t="s">
        <v>1547</v>
      </c>
    </row>
    <row r="197" spans="1:14" ht="19.5" customHeight="1">
      <c r="A197" s="8">
        <v>2</v>
      </c>
      <c r="B197" s="14">
        <v>2221523208</v>
      </c>
      <c r="C197" s="9" t="s">
        <v>1273</v>
      </c>
      <c r="D197" s="10" t="s">
        <v>1467</v>
      </c>
      <c r="E197" s="15" t="s">
        <v>1404</v>
      </c>
      <c r="F197" s="15" t="s">
        <v>1495</v>
      </c>
      <c r="G197" s="11"/>
      <c r="H197" s="12"/>
      <c r="I197" s="12"/>
      <c r="J197" s="12"/>
      <c r="K197" s="161" t="s">
        <v>1517</v>
      </c>
      <c r="L197" s="162"/>
      <c r="M197" s="163"/>
      <c r="N197" t="s">
        <v>1547</v>
      </c>
    </row>
    <row r="198" spans="1:14" ht="19.5" customHeight="1">
      <c r="A198" s="8">
        <v>3</v>
      </c>
      <c r="B198" s="14">
        <v>2220522811</v>
      </c>
      <c r="C198" s="9" t="s">
        <v>1468</v>
      </c>
      <c r="D198" s="10" t="s">
        <v>1469</v>
      </c>
      <c r="E198" s="15" t="s">
        <v>1404</v>
      </c>
      <c r="F198" s="15" t="s">
        <v>1500</v>
      </c>
      <c r="G198" s="11"/>
      <c r="H198" s="12"/>
      <c r="I198" s="12"/>
      <c r="J198" s="12"/>
      <c r="K198" s="161" t="s">
        <v>1517</v>
      </c>
      <c r="L198" s="162"/>
      <c r="M198" s="163"/>
      <c r="N198" t="s">
        <v>1547</v>
      </c>
    </row>
    <row r="199" spans="1:14" ht="19.5" customHeight="1">
      <c r="A199" s="8">
        <v>4</v>
      </c>
      <c r="B199" s="14">
        <v>2220528884</v>
      </c>
      <c r="C199" s="9" t="s">
        <v>1470</v>
      </c>
      <c r="D199" s="10" t="s">
        <v>1469</v>
      </c>
      <c r="E199" s="15" t="s">
        <v>1404</v>
      </c>
      <c r="F199" s="15" t="s">
        <v>1500</v>
      </c>
      <c r="G199" s="11"/>
      <c r="H199" s="12"/>
      <c r="I199" s="12"/>
      <c r="J199" s="12"/>
      <c r="K199" s="161" t="s">
        <v>1517</v>
      </c>
      <c r="L199" s="162"/>
      <c r="M199" s="163"/>
      <c r="N199" t="s">
        <v>1547</v>
      </c>
    </row>
    <row r="200" spans="1:14" ht="19.5" customHeight="1">
      <c r="A200" s="8">
        <v>5</v>
      </c>
      <c r="B200" s="14">
        <v>2221523061</v>
      </c>
      <c r="C200" s="9" t="s">
        <v>1471</v>
      </c>
      <c r="D200" s="10" t="s">
        <v>1472</v>
      </c>
      <c r="E200" s="15" t="s">
        <v>1404</v>
      </c>
      <c r="F200" s="15" t="s">
        <v>1506</v>
      </c>
      <c r="G200" s="11"/>
      <c r="H200" s="12"/>
      <c r="I200" s="12"/>
      <c r="J200" s="12"/>
      <c r="K200" s="161" t="s">
        <v>1517</v>
      </c>
      <c r="L200" s="162"/>
      <c r="M200" s="163"/>
      <c r="N200" t="s">
        <v>1547</v>
      </c>
    </row>
    <row r="201" spans="1:14" ht="19.5" customHeight="1">
      <c r="A201" s="8">
        <v>6</v>
      </c>
      <c r="B201" s="14">
        <v>2120524843</v>
      </c>
      <c r="C201" s="9" t="s">
        <v>1473</v>
      </c>
      <c r="D201" s="10" t="s">
        <v>1365</v>
      </c>
      <c r="E201" s="15" t="s">
        <v>1404</v>
      </c>
      <c r="F201" s="15" t="s">
        <v>1496</v>
      </c>
      <c r="G201" s="11"/>
      <c r="H201" s="12"/>
      <c r="I201" s="12"/>
      <c r="J201" s="12"/>
      <c r="K201" s="161" t="s">
        <v>1517</v>
      </c>
      <c r="L201" s="162"/>
      <c r="M201" s="163"/>
      <c r="N201" t="s">
        <v>1547</v>
      </c>
    </row>
    <row r="202" spans="1:14" ht="19.5" customHeight="1">
      <c r="A202" s="8">
        <v>7</v>
      </c>
      <c r="B202" s="14">
        <v>2220522950</v>
      </c>
      <c r="C202" s="9" t="s">
        <v>1386</v>
      </c>
      <c r="D202" s="10" t="s">
        <v>1365</v>
      </c>
      <c r="E202" s="15" t="s">
        <v>1404</v>
      </c>
      <c r="F202" s="15" t="s">
        <v>1500</v>
      </c>
      <c r="G202" s="11"/>
      <c r="H202" s="12"/>
      <c r="I202" s="12"/>
      <c r="J202" s="12"/>
      <c r="K202" s="161" t="s">
        <v>1517</v>
      </c>
      <c r="L202" s="162"/>
      <c r="M202" s="163"/>
      <c r="N202" t="s">
        <v>1547</v>
      </c>
    </row>
    <row r="203" spans="1:14" ht="19.5" customHeight="1">
      <c r="A203" s="8">
        <v>8</v>
      </c>
      <c r="B203" s="14">
        <v>2220523120</v>
      </c>
      <c r="C203" s="9" t="s">
        <v>1474</v>
      </c>
      <c r="D203" s="10" t="s">
        <v>1475</v>
      </c>
      <c r="E203" s="15" t="s">
        <v>1404</v>
      </c>
      <c r="F203" s="15" t="s">
        <v>1500</v>
      </c>
      <c r="G203" s="11"/>
      <c r="H203" s="12"/>
      <c r="I203" s="12"/>
      <c r="J203" s="12"/>
      <c r="K203" s="161" t="s">
        <v>1517</v>
      </c>
      <c r="L203" s="162"/>
      <c r="M203" s="163"/>
      <c r="N203" t="s">
        <v>1547</v>
      </c>
    </row>
    <row r="204" spans="1:14" ht="19.5" customHeight="1">
      <c r="A204" s="8">
        <v>9</v>
      </c>
      <c r="B204" s="14">
        <v>2220528380</v>
      </c>
      <c r="C204" s="9" t="s">
        <v>1476</v>
      </c>
      <c r="D204" s="10" t="s">
        <v>1477</v>
      </c>
      <c r="E204" s="15" t="s">
        <v>1404</v>
      </c>
      <c r="F204" s="15" t="s">
        <v>1506</v>
      </c>
      <c r="G204" s="11"/>
      <c r="H204" s="12"/>
      <c r="I204" s="12"/>
      <c r="J204" s="12"/>
      <c r="K204" s="161" t="s">
        <v>1517</v>
      </c>
      <c r="L204" s="162"/>
      <c r="M204" s="163"/>
      <c r="N204" t="s">
        <v>1547</v>
      </c>
    </row>
    <row r="205" spans="1:14" ht="19.5" customHeight="1">
      <c r="A205" s="8">
        <v>10</v>
      </c>
      <c r="B205" s="14">
        <v>2220523110</v>
      </c>
      <c r="C205" s="9" t="s">
        <v>1349</v>
      </c>
      <c r="D205" s="10" t="s">
        <v>1478</v>
      </c>
      <c r="E205" s="15" t="s">
        <v>1404</v>
      </c>
      <c r="F205" s="15" t="s">
        <v>1506</v>
      </c>
      <c r="G205" s="11"/>
      <c r="H205" s="12"/>
      <c r="I205" s="12"/>
      <c r="J205" s="12"/>
      <c r="K205" s="161" t="s">
        <v>1517</v>
      </c>
      <c r="L205" s="162"/>
      <c r="M205" s="163"/>
      <c r="N205" t="s">
        <v>1547</v>
      </c>
    </row>
    <row r="206" spans="1:14" ht="19.5" customHeight="1">
      <c r="A206" s="8">
        <v>11</v>
      </c>
      <c r="B206" s="14">
        <v>2220522889</v>
      </c>
      <c r="C206" s="9" t="s">
        <v>1275</v>
      </c>
      <c r="D206" s="10" t="s">
        <v>1479</v>
      </c>
      <c r="E206" s="15" t="s">
        <v>1404</v>
      </c>
      <c r="F206" s="15" t="s">
        <v>1500</v>
      </c>
      <c r="G206" s="11"/>
      <c r="H206" s="12"/>
      <c r="I206" s="12"/>
      <c r="J206" s="12"/>
      <c r="K206" s="161" t="s">
        <v>1517</v>
      </c>
      <c r="L206" s="162"/>
      <c r="M206" s="163"/>
      <c r="N206" t="s">
        <v>1547</v>
      </c>
    </row>
    <row r="207" spans="1:14" ht="19.5" customHeight="1">
      <c r="A207" s="8">
        <v>12</v>
      </c>
      <c r="B207" s="14">
        <v>2220522795</v>
      </c>
      <c r="C207" s="9" t="s">
        <v>1480</v>
      </c>
      <c r="D207" s="10" t="s">
        <v>1378</v>
      </c>
      <c r="E207" s="15" t="s">
        <v>1404</v>
      </c>
      <c r="F207" s="15" t="s">
        <v>1500</v>
      </c>
      <c r="G207" s="11"/>
      <c r="H207" s="12"/>
      <c r="I207" s="12"/>
      <c r="J207" s="12"/>
      <c r="K207" s="161" t="s">
        <v>1517</v>
      </c>
      <c r="L207" s="162"/>
      <c r="M207" s="163"/>
      <c r="N207" t="s">
        <v>1547</v>
      </c>
    </row>
    <row r="208" spans="1:14" ht="19.5" customHeight="1">
      <c r="A208" s="8">
        <v>13</v>
      </c>
      <c r="B208" s="14">
        <v>2220522980</v>
      </c>
      <c r="C208" s="9" t="s">
        <v>1481</v>
      </c>
      <c r="D208" s="10" t="s">
        <v>1378</v>
      </c>
      <c r="E208" s="15" t="s">
        <v>1404</v>
      </c>
      <c r="F208" s="15" t="s">
        <v>1506</v>
      </c>
      <c r="G208" s="11"/>
      <c r="H208" s="12"/>
      <c r="I208" s="12"/>
      <c r="J208" s="12"/>
      <c r="K208" s="161" t="s">
        <v>1517</v>
      </c>
      <c r="L208" s="162"/>
      <c r="M208" s="163"/>
      <c r="N208" t="s">
        <v>1547</v>
      </c>
    </row>
    <row r="209" spans="1:14" ht="19.5" customHeight="1">
      <c r="A209" s="8">
        <v>14</v>
      </c>
      <c r="B209" s="14">
        <v>2220523045</v>
      </c>
      <c r="C209" s="9" t="s">
        <v>1482</v>
      </c>
      <c r="D209" s="10" t="s">
        <v>1378</v>
      </c>
      <c r="E209" s="15" t="s">
        <v>1404</v>
      </c>
      <c r="F209" s="15" t="s">
        <v>1500</v>
      </c>
      <c r="G209" s="11"/>
      <c r="H209" s="12"/>
      <c r="I209" s="12"/>
      <c r="J209" s="12"/>
      <c r="K209" s="161" t="s">
        <v>1517</v>
      </c>
      <c r="L209" s="162"/>
      <c r="M209" s="163"/>
      <c r="N209" t="s">
        <v>1547</v>
      </c>
    </row>
    <row r="210" spans="1:14" ht="19.5" customHeight="1">
      <c r="A210" s="8">
        <v>15</v>
      </c>
      <c r="B210" s="14">
        <v>2220523243</v>
      </c>
      <c r="C210" s="9" t="s">
        <v>1483</v>
      </c>
      <c r="D210" s="10" t="s">
        <v>1378</v>
      </c>
      <c r="E210" s="15" t="s">
        <v>1404</v>
      </c>
      <c r="F210" s="15" t="s">
        <v>1506</v>
      </c>
      <c r="G210" s="11"/>
      <c r="H210" s="12"/>
      <c r="I210" s="12"/>
      <c r="J210" s="12"/>
      <c r="K210" s="161" t="s">
        <v>1517</v>
      </c>
      <c r="L210" s="162"/>
      <c r="M210" s="163"/>
      <c r="N210" t="s">
        <v>1547</v>
      </c>
    </row>
    <row r="211" spans="1:14" ht="19.5" customHeight="1">
      <c r="A211" s="8">
        <v>16</v>
      </c>
      <c r="B211" s="14">
        <v>2220528636</v>
      </c>
      <c r="C211" s="9" t="s">
        <v>1484</v>
      </c>
      <c r="D211" s="10" t="s">
        <v>1378</v>
      </c>
      <c r="E211" s="15" t="s">
        <v>1404</v>
      </c>
      <c r="F211" s="15" t="s">
        <v>1506</v>
      </c>
      <c r="G211" s="11"/>
      <c r="H211" s="12"/>
      <c r="I211" s="12"/>
      <c r="J211" s="12"/>
      <c r="K211" s="161" t="s">
        <v>1517</v>
      </c>
      <c r="L211" s="162"/>
      <c r="M211" s="163"/>
      <c r="N211" t="s">
        <v>1547</v>
      </c>
    </row>
    <row r="212" spans="1:14" ht="19.5" customHeight="1">
      <c r="A212" s="8">
        <v>17</v>
      </c>
      <c r="B212" s="14">
        <v>2221523098</v>
      </c>
      <c r="C212" s="9" t="s">
        <v>1485</v>
      </c>
      <c r="D212" s="10" t="s">
        <v>1388</v>
      </c>
      <c r="E212" s="15" t="s">
        <v>1404</v>
      </c>
      <c r="F212" s="15" t="s">
        <v>1506</v>
      </c>
      <c r="G212" s="11"/>
      <c r="H212" s="12"/>
      <c r="I212" s="12"/>
      <c r="J212" s="12"/>
      <c r="K212" s="161" t="s">
        <v>1517</v>
      </c>
      <c r="L212" s="162"/>
      <c r="M212" s="163"/>
      <c r="N212" t="s">
        <v>1547</v>
      </c>
    </row>
    <row r="213" spans="1:14" ht="19.5" customHeight="1">
      <c r="A213" s="8">
        <v>18</v>
      </c>
      <c r="B213" s="14">
        <v>2220522924</v>
      </c>
      <c r="C213" s="9" t="s">
        <v>1486</v>
      </c>
      <c r="D213" s="10" t="s">
        <v>1487</v>
      </c>
      <c r="E213" s="15" t="s">
        <v>1404</v>
      </c>
      <c r="F213" s="15" t="s">
        <v>1500</v>
      </c>
      <c r="G213" s="11"/>
      <c r="H213" s="12"/>
      <c r="I213" s="12"/>
      <c r="J213" s="12"/>
      <c r="K213" s="161" t="s">
        <v>1517</v>
      </c>
      <c r="L213" s="162"/>
      <c r="M213" s="163"/>
      <c r="N213" t="s">
        <v>1547</v>
      </c>
    </row>
    <row r="214" spans="1:14" ht="19.5" customHeight="1">
      <c r="A214" s="8">
        <v>19</v>
      </c>
      <c r="B214" s="14">
        <v>2220522975</v>
      </c>
      <c r="C214" s="9" t="s">
        <v>1488</v>
      </c>
      <c r="D214" s="10" t="s">
        <v>1395</v>
      </c>
      <c r="E214" s="15" t="s">
        <v>1404</v>
      </c>
      <c r="F214" s="15" t="s">
        <v>1506</v>
      </c>
      <c r="G214" s="11"/>
      <c r="H214" s="12"/>
      <c r="I214" s="12"/>
      <c r="J214" s="12"/>
      <c r="K214" s="161" t="s">
        <v>1517</v>
      </c>
      <c r="L214" s="162"/>
      <c r="M214" s="163"/>
      <c r="N214" t="s">
        <v>1547</v>
      </c>
    </row>
    <row r="215" spans="1:14" ht="19.5" customHeight="1">
      <c r="A215" s="8">
        <v>20</v>
      </c>
      <c r="B215" s="14">
        <v>2220528222</v>
      </c>
      <c r="C215" s="9" t="s">
        <v>1481</v>
      </c>
      <c r="D215" s="10" t="s">
        <v>1398</v>
      </c>
      <c r="E215" s="15" t="s">
        <v>1404</v>
      </c>
      <c r="F215" s="15" t="s">
        <v>1506</v>
      </c>
      <c r="G215" s="11"/>
      <c r="H215" s="12"/>
      <c r="I215" s="12"/>
      <c r="J215" s="12"/>
      <c r="K215" s="161" t="s">
        <v>1517</v>
      </c>
      <c r="L215" s="162"/>
      <c r="M215" s="163"/>
      <c r="N215" t="s">
        <v>1547</v>
      </c>
    </row>
    <row r="216" spans="1:14" ht="19.5" customHeight="1">
      <c r="A216" s="8">
        <v>21</v>
      </c>
      <c r="B216" s="14">
        <v>2221532330</v>
      </c>
      <c r="C216" s="9" t="s">
        <v>1273</v>
      </c>
      <c r="D216" s="10" t="s">
        <v>1489</v>
      </c>
      <c r="E216" s="15" t="s">
        <v>1404</v>
      </c>
      <c r="F216" s="15" t="s">
        <v>1500</v>
      </c>
      <c r="G216" s="11"/>
      <c r="H216" s="12"/>
      <c r="I216" s="12"/>
      <c r="J216" s="12"/>
      <c r="K216" s="161" t="s">
        <v>1517</v>
      </c>
      <c r="L216" s="162"/>
      <c r="M216" s="163"/>
      <c r="N216" t="s">
        <v>1547</v>
      </c>
    </row>
    <row r="217" spans="1:14" ht="19.5" customHeight="1">
      <c r="A217" s="8">
        <v>22</v>
      </c>
      <c r="B217" s="14">
        <v>2221523198</v>
      </c>
      <c r="C217" s="9" t="s">
        <v>1490</v>
      </c>
      <c r="D217" s="10" t="s">
        <v>1491</v>
      </c>
      <c r="E217" s="15" t="s">
        <v>1404</v>
      </c>
      <c r="F217" s="15" t="s">
        <v>1506</v>
      </c>
      <c r="G217" s="11"/>
      <c r="H217" s="12"/>
      <c r="I217" s="12"/>
      <c r="J217" s="12"/>
      <c r="K217" s="161" t="s">
        <v>1517</v>
      </c>
      <c r="L217" s="162"/>
      <c r="M217" s="163"/>
      <c r="N217" t="s">
        <v>1547</v>
      </c>
    </row>
    <row r="218" spans="1:14" ht="19.5" customHeight="1">
      <c r="A218" s="8">
        <v>23</v>
      </c>
      <c r="B218" s="14">
        <v>2220522850</v>
      </c>
      <c r="C218" s="9" t="s">
        <v>1492</v>
      </c>
      <c r="D218" s="10" t="s">
        <v>1493</v>
      </c>
      <c r="E218" s="15" t="s">
        <v>1404</v>
      </c>
      <c r="F218" s="15" t="s">
        <v>1500</v>
      </c>
      <c r="G218" s="11"/>
      <c r="H218" s="12"/>
      <c r="I218" s="12"/>
      <c r="J218" s="12"/>
      <c r="K218" s="161" t="s">
        <v>1517</v>
      </c>
      <c r="L218" s="162"/>
      <c r="M218" s="163"/>
      <c r="N218" t="s">
        <v>1547</v>
      </c>
    </row>
  </sheetData>
  <sheetProtection/>
  <mergeCells count="275">
    <mergeCell ref="K218:M218"/>
    <mergeCell ref="K212:M212"/>
    <mergeCell ref="K213:M213"/>
    <mergeCell ref="K214:M214"/>
    <mergeCell ref="K215:M215"/>
    <mergeCell ref="K216:M216"/>
    <mergeCell ref="K217:M217"/>
    <mergeCell ref="K206:M206"/>
    <mergeCell ref="K207:M207"/>
    <mergeCell ref="K208:M208"/>
    <mergeCell ref="K209:M209"/>
    <mergeCell ref="K210:M210"/>
    <mergeCell ref="K211:M211"/>
    <mergeCell ref="K200:M200"/>
    <mergeCell ref="K201:M201"/>
    <mergeCell ref="K202:M202"/>
    <mergeCell ref="K203:M203"/>
    <mergeCell ref="K204:M204"/>
    <mergeCell ref="K205:M205"/>
    <mergeCell ref="I194:J194"/>
    <mergeCell ref="K194:M195"/>
    <mergeCell ref="K196:M196"/>
    <mergeCell ref="K197:M197"/>
    <mergeCell ref="K198:M198"/>
    <mergeCell ref="K199:M199"/>
    <mergeCell ref="C191:J191"/>
    <mergeCell ref="A192:J192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K185:M185"/>
    <mergeCell ref="K186:M186"/>
    <mergeCell ref="K187:M187"/>
    <mergeCell ref="B189:C189"/>
    <mergeCell ref="D189:J189"/>
    <mergeCell ref="B190:C190"/>
    <mergeCell ref="E190:J190"/>
    <mergeCell ref="K179:M179"/>
    <mergeCell ref="K180:M180"/>
    <mergeCell ref="K181:M181"/>
    <mergeCell ref="K182:M182"/>
    <mergeCell ref="K183:M183"/>
    <mergeCell ref="K184:M184"/>
    <mergeCell ref="K173:M173"/>
    <mergeCell ref="K174:M174"/>
    <mergeCell ref="K175:M175"/>
    <mergeCell ref="K176:M176"/>
    <mergeCell ref="K177:M177"/>
    <mergeCell ref="K178:M178"/>
    <mergeCell ref="K167:M167"/>
    <mergeCell ref="K168:M168"/>
    <mergeCell ref="K169:M169"/>
    <mergeCell ref="K170:M170"/>
    <mergeCell ref="K171:M171"/>
    <mergeCell ref="K172:M172"/>
    <mergeCell ref="G163:G164"/>
    <mergeCell ref="H163:H164"/>
    <mergeCell ref="I163:J163"/>
    <mergeCell ref="K163:M164"/>
    <mergeCell ref="K165:M165"/>
    <mergeCell ref="K166:M166"/>
    <mergeCell ref="A163:A164"/>
    <mergeCell ref="B163:B164"/>
    <mergeCell ref="C163:C164"/>
    <mergeCell ref="D163:D164"/>
    <mergeCell ref="E163:E164"/>
    <mergeCell ref="F163:F164"/>
    <mergeCell ref="B158:C158"/>
    <mergeCell ref="D158:J158"/>
    <mergeCell ref="B159:C159"/>
    <mergeCell ref="E159:J159"/>
    <mergeCell ref="C160:J160"/>
    <mergeCell ref="A161:J161"/>
    <mergeCell ref="K151:M151"/>
    <mergeCell ref="K152:M152"/>
    <mergeCell ref="K153:M153"/>
    <mergeCell ref="K154:M154"/>
    <mergeCell ref="K155:M155"/>
    <mergeCell ref="K156:M156"/>
    <mergeCell ref="K145:M145"/>
    <mergeCell ref="K146:M146"/>
    <mergeCell ref="K147:M147"/>
    <mergeCell ref="K148:M148"/>
    <mergeCell ref="K149:M149"/>
    <mergeCell ref="K150:M150"/>
    <mergeCell ref="K139:M139"/>
    <mergeCell ref="K140:M140"/>
    <mergeCell ref="K141:M141"/>
    <mergeCell ref="K142:M142"/>
    <mergeCell ref="K143:M143"/>
    <mergeCell ref="K144:M144"/>
    <mergeCell ref="K132:M133"/>
    <mergeCell ref="K134:M134"/>
    <mergeCell ref="K135:M135"/>
    <mergeCell ref="K136:M136"/>
    <mergeCell ref="K137:M137"/>
    <mergeCell ref="K138:M138"/>
    <mergeCell ref="A130:J130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J132"/>
    <mergeCell ref="K125:M125"/>
    <mergeCell ref="B127:C127"/>
    <mergeCell ref="D127:J127"/>
    <mergeCell ref="B128:C128"/>
    <mergeCell ref="E128:J128"/>
    <mergeCell ref="C129:J129"/>
    <mergeCell ref="K119:M119"/>
    <mergeCell ref="K120:M120"/>
    <mergeCell ref="K121:M121"/>
    <mergeCell ref="K122:M122"/>
    <mergeCell ref="K123:M123"/>
    <mergeCell ref="K124:M124"/>
    <mergeCell ref="K113:M113"/>
    <mergeCell ref="K114:M114"/>
    <mergeCell ref="K115:M115"/>
    <mergeCell ref="K116:M116"/>
    <mergeCell ref="K117:M117"/>
    <mergeCell ref="K118:M118"/>
    <mergeCell ref="K107:M107"/>
    <mergeCell ref="K108:M108"/>
    <mergeCell ref="K109:M109"/>
    <mergeCell ref="K110:M110"/>
    <mergeCell ref="K111:M111"/>
    <mergeCell ref="K112:M112"/>
    <mergeCell ref="I101:J101"/>
    <mergeCell ref="K101:M102"/>
    <mergeCell ref="K103:M103"/>
    <mergeCell ref="K104:M104"/>
    <mergeCell ref="K105:M105"/>
    <mergeCell ref="K106:M106"/>
    <mergeCell ref="C98:J98"/>
    <mergeCell ref="A99:J99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K92:M92"/>
    <mergeCell ref="K93:M93"/>
    <mergeCell ref="K94:M94"/>
    <mergeCell ref="B96:C96"/>
    <mergeCell ref="D96:J96"/>
    <mergeCell ref="B97:C97"/>
    <mergeCell ref="E97:J97"/>
    <mergeCell ref="K86:M86"/>
    <mergeCell ref="K87:M87"/>
    <mergeCell ref="K88:M88"/>
    <mergeCell ref="K89:M89"/>
    <mergeCell ref="K90:M90"/>
    <mergeCell ref="K91:M91"/>
    <mergeCell ref="K80:M80"/>
    <mergeCell ref="K81:M81"/>
    <mergeCell ref="K82:M82"/>
    <mergeCell ref="K83:M83"/>
    <mergeCell ref="K84:M84"/>
    <mergeCell ref="K85:M85"/>
    <mergeCell ref="K74:M74"/>
    <mergeCell ref="K75:M75"/>
    <mergeCell ref="K76:M76"/>
    <mergeCell ref="K77:M77"/>
    <mergeCell ref="K78:M78"/>
    <mergeCell ref="K79:M79"/>
    <mergeCell ref="G70:G71"/>
    <mergeCell ref="H70:H71"/>
    <mergeCell ref="I70:J70"/>
    <mergeCell ref="K70:M71"/>
    <mergeCell ref="K72:M72"/>
    <mergeCell ref="K73:M73"/>
    <mergeCell ref="B66:C66"/>
    <mergeCell ref="E66:J66"/>
    <mergeCell ref="C67:J67"/>
    <mergeCell ref="A68:J68"/>
    <mergeCell ref="A70:A71"/>
    <mergeCell ref="B70:B71"/>
    <mergeCell ref="C70:C71"/>
    <mergeCell ref="D70:D71"/>
    <mergeCell ref="E70:E71"/>
    <mergeCell ref="F70:F71"/>
    <mergeCell ref="K60:M60"/>
    <mergeCell ref="K61:M61"/>
    <mergeCell ref="K62:M62"/>
    <mergeCell ref="K63:M63"/>
    <mergeCell ref="B65:C65"/>
    <mergeCell ref="D65:J65"/>
    <mergeCell ref="K54:M54"/>
    <mergeCell ref="K55:M55"/>
    <mergeCell ref="K56:M56"/>
    <mergeCell ref="K57:M57"/>
    <mergeCell ref="K58:M58"/>
    <mergeCell ref="K59:M59"/>
    <mergeCell ref="K48:M48"/>
    <mergeCell ref="K49:M49"/>
    <mergeCell ref="K50:M50"/>
    <mergeCell ref="K51:M51"/>
    <mergeCell ref="K52:M52"/>
    <mergeCell ref="K53:M53"/>
    <mergeCell ref="K42:M42"/>
    <mergeCell ref="K43:M43"/>
    <mergeCell ref="K44:M44"/>
    <mergeCell ref="K45:M45"/>
    <mergeCell ref="K46:M46"/>
    <mergeCell ref="K47:M47"/>
    <mergeCell ref="G38:G39"/>
    <mergeCell ref="H38:H39"/>
    <mergeCell ref="I38:J38"/>
    <mergeCell ref="K38:M39"/>
    <mergeCell ref="K40:M40"/>
    <mergeCell ref="K41:M41"/>
    <mergeCell ref="B34:C34"/>
    <mergeCell ref="E34:J34"/>
    <mergeCell ref="C35:J35"/>
    <mergeCell ref="A36:J36"/>
    <mergeCell ref="A38:A39"/>
    <mergeCell ref="B38:B39"/>
    <mergeCell ref="C38:C39"/>
    <mergeCell ref="D38:D39"/>
    <mergeCell ref="E38:E39"/>
    <mergeCell ref="F38:F39"/>
    <mergeCell ref="K28:M28"/>
    <mergeCell ref="K29:M29"/>
    <mergeCell ref="K30:M30"/>
    <mergeCell ref="K31:M31"/>
    <mergeCell ref="B33:C33"/>
    <mergeCell ref="D33:J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K8:M31 F6:F31">
    <cfRule type="cellIs" priority="7" dxfId="26" operator="equal" stopIfTrue="1">
      <formula>0</formula>
    </cfRule>
  </conditionalFormatting>
  <conditionalFormatting sqref="K40:M63 F38:F63">
    <cfRule type="cellIs" priority="6" dxfId="26" operator="equal" stopIfTrue="1">
      <formula>0</formula>
    </cfRule>
  </conditionalFormatting>
  <conditionalFormatting sqref="K72:M94 F70:F94">
    <cfRule type="cellIs" priority="5" dxfId="26" operator="equal" stopIfTrue="1">
      <formula>0</formula>
    </cfRule>
  </conditionalFormatting>
  <conditionalFormatting sqref="K103:M125 F101:F125">
    <cfRule type="cellIs" priority="4" dxfId="26" operator="equal" stopIfTrue="1">
      <formula>0</formula>
    </cfRule>
  </conditionalFormatting>
  <conditionalFormatting sqref="K134:M156 F132:F156">
    <cfRule type="cellIs" priority="3" dxfId="26" operator="equal" stopIfTrue="1">
      <formula>0</formula>
    </cfRule>
  </conditionalFormatting>
  <conditionalFormatting sqref="K165:M187 F163:F187">
    <cfRule type="cellIs" priority="2" dxfId="26" operator="equal" stopIfTrue="1">
      <formula>0</formula>
    </cfRule>
  </conditionalFormatting>
  <conditionalFormatting sqref="K196:M218 F194:F218">
    <cfRule type="cellIs" priority="1" dxfId="26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7" customWidth="1"/>
  </cols>
  <sheetData>
    <row r="1" spans="1:2" ht="12.75">
      <c r="A1" s="16">
        <v>1</v>
      </c>
      <c r="B1" s="16" t="s">
        <v>25</v>
      </c>
    </row>
    <row r="2" spans="1:2" ht="12.75">
      <c r="A2" s="16">
        <v>2</v>
      </c>
      <c r="B2" s="16" t="s">
        <v>26</v>
      </c>
    </row>
    <row r="3" spans="1:2" ht="12.75">
      <c r="A3" s="16">
        <v>3</v>
      </c>
      <c r="B3" s="16" t="s">
        <v>27</v>
      </c>
    </row>
    <row r="4" spans="1:2" ht="12.75">
      <c r="A4" s="16">
        <v>4</v>
      </c>
      <c r="B4" s="16" t="s">
        <v>28</v>
      </c>
    </row>
    <row r="5" spans="1:2" ht="12.75">
      <c r="A5" s="16">
        <v>5</v>
      </c>
      <c r="B5" s="16" t="s">
        <v>29</v>
      </c>
    </row>
    <row r="6" spans="1:2" ht="12.75">
      <c r="A6" s="16">
        <v>7</v>
      </c>
      <c r="B6" s="16" t="s">
        <v>30</v>
      </c>
    </row>
    <row r="7" spans="1:2" ht="12.75">
      <c r="A7" s="16" t="s">
        <v>31</v>
      </c>
      <c r="B7" s="16" t="s">
        <v>32</v>
      </c>
    </row>
    <row r="8" spans="1:2" ht="12.75">
      <c r="A8" s="16" t="s">
        <v>33</v>
      </c>
      <c r="B8" s="16" t="s">
        <v>34</v>
      </c>
    </row>
    <row r="9" spans="1:2" ht="12.75">
      <c r="A9" s="16">
        <v>0</v>
      </c>
      <c r="B9" s="16" t="s">
        <v>35</v>
      </c>
    </row>
    <row r="10" spans="1:2" ht="12.75">
      <c r="A10" s="16" t="s">
        <v>24</v>
      </c>
      <c r="B10" s="16" t="s">
        <v>36</v>
      </c>
    </row>
    <row r="11" spans="1:2" ht="12.75">
      <c r="A11" s="16">
        <v>8</v>
      </c>
      <c r="B11" s="16" t="s">
        <v>37</v>
      </c>
    </row>
    <row r="12" spans="1:2" ht="12.75">
      <c r="A12" s="16">
        <v>6</v>
      </c>
      <c r="B12" s="16" t="s">
        <v>23</v>
      </c>
    </row>
    <row r="13" spans="1:2" ht="12.75">
      <c r="A13" s="16">
        <v>9</v>
      </c>
      <c r="B13" s="16" t="s">
        <v>38</v>
      </c>
    </row>
    <row r="14" spans="1:2" ht="12.75">
      <c r="A14" s="16" t="s">
        <v>21</v>
      </c>
      <c r="B14" s="16" t="s">
        <v>39</v>
      </c>
    </row>
    <row r="15" spans="1:2" ht="12.75">
      <c r="A15" s="16">
        <v>1.1</v>
      </c>
      <c r="B15" s="16" t="s">
        <v>40</v>
      </c>
    </row>
    <row r="16" spans="1:2" ht="12.75">
      <c r="A16" s="16">
        <v>1.2</v>
      </c>
      <c r="B16" s="16" t="s">
        <v>41</v>
      </c>
    </row>
    <row r="17" spans="1:2" ht="12.75">
      <c r="A17" s="16">
        <v>1.3</v>
      </c>
      <c r="B17" s="16" t="s">
        <v>42</v>
      </c>
    </row>
    <row r="18" spans="1:2" ht="12.75">
      <c r="A18" s="16">
        <v>1.4</v>
      </c>
      <c r="B18" s="16" t="s">
        <v>43</v>
      </c>
    </row>
    <row r="19" spans="1:2" ht="12.75">
      <c r="A19" s="16">
        <v>1.5</v>
      </c>
      <c r="B19" s="16" t="s">
        <v>44</v>
      </c>
    </row>
    <row r="20" spans="1:2" ht="12.75">
      <c r="A20" s="16">
        <v>1.6</v>
      </c>
      <c r="B20" s="16" t="s">
        <v>45</v>
      </c>
    </row>
    <row r="21" spans="1:2" ht="12.75">
      <c r="A21" s="16">
        <v>1.7</v>
      </c>
      <c r="B21" s="16" t="s">
        <v>46</v>
      </c>
    </row>
    <row r="22" spans="1:2" ht="12.75">
      <c r="A22" s="16">
        <v>1.8</v>
      </c>
      <c r="B22" s="16" t="s">
        <v>47</v>
      </c>
    </row>
    <row r="23" spans="1:2" ht="12.75">
      <c r="A23" s="16">
        <v>1.9</v>
      </c>
      <c r="B23" s="16" t="s">
        <v>48</v>
      </c>
    </row>
    <row r="24" spans="1:2" ht="12.75">
      <c r="A24" s="16">
        <v>2.1</v>
      </c>
      <c r="B24" s="16" t="s">
        <v>49</v>
      </c>
    </row>
    <row r="25" spans="1:2" ht="12.75">
      <c r="A25" s="16">
        <v>2.2</v>
      </c>
      <c r="B25" s="16" t="s">
        <v>50</v>
      </c>
    </row>
    <row r="26" spans="1:2" ht="12.75">
      <c r="A26" s="16">
        <v>2.3</v>
      </c>
      <c r="B26" s="16" t="s">
        <v>51</v>
      </c>
    </row>
    <row r="27" spans="1:2" ht="12.75">
      <c r="A27" s="16">
        <v>2.4</v>
      </c>
      <c r="B27" s="16" t="s">
        <v>52</v>
      </c>
    </row>
    <row r="28" spans="1:2" ht="12.75">
      <c r="A28" s="16">
        <v>2.5</v>
      </c>
      <c r="B28" s="16" t="s">
        <v>53</v>
      </c>
    </row>
    <row r="29" spans="1:2" ht="12.75">
      <c r="A29" s="16">
        <v>2.6</v>
      </c>
      <c r="B29" s="16" t="s">
        <v>54</v>
      </c>
    </row>
    <row r="30" spans="1:2" ht="12.75">
      <c r="A30" s="16">
        <v>2.7</v>
      </c>
      <c r="B30" s="16" t="s">
        <v>55</v>
      </c>
    </row>
    <row r="31" spans="1:2" ht="12.75">
      <c r="A31" s="16">
        <v>2.8</v>
      </c>
      <c r="B31" s="16" t="s">
        <v>56</v>
      </c>
    </row>
    <row r="32" spans="1:2" ht="12.75">
      <c r="A32" s="16">
        <v>2.9</v>
      </c>
      <c r="B32" s="16" t="s">
        <v>57</v>
      </c>
    </row>
    <row r="33" spans="1:2" ht="12.75">
      <c r="A33" s="16">
        <v>3.1</v>
      </c>
      <c r="B33" s="16" t="s">
        <v>58</v>
      </c>
    </row>
    <row r="34" spans="1:2" ht="12.75">
      <c r="A34" s="16">
        <v>3.2</v>
      </c>
      <c r="B34" s="16" t="s">
        <v>59</v>
      </c>
    </row>
    <row r="35" spans="1:2" ht="12.75">
      <c r="A35" s="16">
        <v>3.3</v>
      </c>
      <c r="B35" s="16" t="s">
        <v>60</v>
      </c>
    </row>
    <row r="36" spans="1:2" ht="12.75">
      <c r="A36" s="16">
        <v>3.4</v>
      </c>
      <c r="B36" s="16" t="s">
        <v>61</v>
      </c>
    </row>
    <row r="37" spans="1:2" ht="12.75">
      <c r="A37" s="16">
        <v>3.5</v>
      </c>
      <c r="B37" s="16" t="s">
        <v>62</v>
      </c>
    </row>
    <row r="38" spans="1:2" ht="12.75">
      <c r="A38" s="16">
        <v>3.6</v>
      </c>
      <c r="B38" s="16" t="s">
        <v>63</v>
      </c>
    </row>
    <row r="39" spans="1:2" ht="12.75">
      <c r="A39" s="16">
        <v>3.7</v>
      </c>
      <c r="B39" s="16" t="s">
        <v>64</v>
      </c>
    </row>
    <row r="40" spans="1:2" ht="12.75">
      <c r="A40" s="16">
        <v>3.8</v>
      </c>
      <c r="B40" s="16" t="s">
        <v>65</v>
      </c>
    </row>
    <row r="41" spans="1:2" ht="12.75">
      <c r="A41" s="16">
        <v>3.9</v>
      </c>
      <c r="B41" s="16" t="s">
        <v>66</v>
      </c>
    </row>
    <row r="42" spans="1:2" ht="12.75">
      <c r="A42" s="16">
        <v>4.1</v>
      </c>
      <c r="B42" s="16" t="s">
        <v>67</v>
      </c>
    </row>
    <row r="43" spans="1:2" ht="12.75">
      <c r="A43" s="16">
        <v>4.2</v>
      </c>
      <c r="B43" s="16" t="s">
        <v>68</v>
      </c>
    </row>
    <row r="44" spans="1:2" ht="12.75">
      <c r="A44" s="16">
        <v>4.3</v>
      </c>
      <c r="B44" s="18" t="s">
        <v>69</v>
      </c>
    </row>
    <row r="45" spans="1:2" ht="12.75">
      <c r="A45" s="16">
        <v>4.4</v>
      </c>
      <c r="B45" s="16" t="s">
        <v>70</v>
      </c>
    </row>
    <row r="46" spans="1:2" ht="12.75">
      <c r="A46" s="16">
        <v>4.5</v>
      </c>
      <c r="B46" s="16" t="s">
        <v>71</v>
      </c>
    </row>
    <row r="47" spans="1:2" ht="12.75">
      <c r="A47" s="16">
        <v>4.6</v>
      </c>
      <c r="B47" s="16" t="s">
        <v>72</v>
      </c>
    </row>
    <row r="48" spans="1:2" ht="12.75">
      <c r="A48" s="16">
        <v>4.7</v>
      </c>
      <c r="B48" s="16" t="s">
        <v>73</v>
      </c>
    </row>
    <row r="49" spans="1:2" ht="12.75">
      <c r="A49" s="16">
        <v>4.8</v>
      </c>
      <c r="B49" s="16" t="s">
        <v>74</v>
      </c>
    </row>
    <row r="50" spans="1:2" ht="12.75">
      <c r="A50" s="16">
        <v>4.9</v>
      </c>
      <c r="B50" s="16" t="s">
        <v>75</v>
      </c>
    </row>
    <row r="51" spans="1:2" ht="12.75">
      <c r="A51" s="16">
        <v>5.1</v>
      </c>
      <c r="B51" s="16" t="s">
        <v>76</v>
      </c>
    </row>
    <row r="52" spans="1:2" ht="12.75">
      <c r="A52" s="16">
        <v>5.2</v>
      </c>
      <c r="B52" s="16" t="s">
        <v>77</v>
      </c>
    </row>
    <row r="53" spans="1:2" ht="12.75">
      <c r="A53" s="16">
        <v>5.3</v>
      </c>
      <c r="B53" s="18" t="s">
        <v>78</v>
      </c>
    </row>
    <row r="54" spans="1:2" ht="12.75">
      <c r="A54" s="16">
        <v>5.4</v>
      </c>
      <c r="B54" s="16" t="s">
        <v>79</v>
      </c>
    </row>
    <row r="55" spans="1:2" ht="12.75">
      <c r="A55" s="16">
        <v>5.5</v>
      </c>
      <c r="B55" s="16" t="s">
        <v>80</v>
      </c>
    </row>
    <row r="56" spans="1:2" ht="12.75">
      <c r="A56" s="16">
        <v>5.6</v>
      </c>
      <c r="B56" s="16" t="s">
        <v>81</v>
      </c>
    </row>
    <row r="57" spans="1:2" ht="12.75">
      <c r="A57" s="16">
        <v>5.7</v>
      </c>
      <c r="B57" s="16" t="s">
        <v>82</v>
      </c>
    </row>
    <row r="58" spans="1:2" ht="12.75">
      <c r="A58" s="16">
        <v>5.8</v>
      </c>
      <c r="B58" s="16" t="s">
        <v>83</v>
      </c>
    </row>
    <row r="59" spans="1:2" ht="12.75">
      <c r="A59" s="16">
        <v>5.9</v>
      </c>
      <c r="B59" s="16" t="s">
        <v>84</v>
      </c>
    </row>
    <row r="60" spans="1:2" ht="12.75">
      <c r="A60" s="16">
        <v>6.1</v>
      </c>
      <c r="B60" s="16" t="s">
        <v>85</v>
      </c>
    </row>
    <row r="61" spans="1:2" ht="12.75">
      <c r="A61" s="16">
        <v>6.2</v>
      </c>
      <c r="B61" s="16" t="s">
        <v>86</v>
      </c>
    </row>
    <row r="62" spans="1:2" ht="12.75">
      <c r="A62" s="16">
        <v>6.3</v>
      </c>
      <c r="B62" s="16" t="s">
        <v>87</v>
      </c>
    </row>
    <row r="63" spans="1:2" ht="12.75">
      <c r="A63" s="16">
        <v>6.4</v>
      </c>
      <c r="B63" s="16" t="s">
        <v>88</v>
      </c>
    </row>
    <row r="64" spans="1:2" ht="12.75">
      <c r="A64" s="16">
        <v>6.5</v>
      </c>
      <c r="B64" s="16" t="s">
        <v>89</v>
      </c>
    </row>
    <row r="65" spans="1:2" ht="12.75">
      <c r="A65" s="16">
        <v>6.6</v>
      </c>
      <c r="B65" s="16" t="s">
        <v>90</v>
      </c>
    </row>
    <row r="66" spans="1:2" ht="12.75">
      <c r="A66" s="16">
        <v>6.7</v>
      </c>
      <c r="B66" s="16" t="s">
        <v>91</v>
      </c>
    </row>
    <row r="67" spans="1:2" ht="12.75">
      <c r="A67" s="16">
        <v>6.8</v>
      </c>
      <c r="B67" s="16" t="s">
        <v>92</v>
      </c>
    </row>
    <row r="68" spans="1:2" ht="12.75">
      <c r="A68" s="16">
        <v>6.9</v>
      </c>
      <c r="B68" s="16" t="s">
        <v>93</v>
      </c>
    </row>
    <row r="69" spans="1:2" ht="12.75">
      <c r="A69" s="16">
        <v>7.1</v>
      </c>
      <c r="B69" s="16" t="s">
        <v>94</v>
      </c>
    </row>
    <row r="70" spans="1:2" ht="12.75">
      <c r="A70" s="16">
        <v>7.2</v>
      </c>
      <c r="B70" s="16" t="s">
        <v>95</v>
      </c>
    </row>
    <row r="71" spans="1:2" ht="12.75">
      <c r="A71" s="16">
        <v>7.3</v>
      </c>
      <c r="B71" s="16" t="s">
        <v>96</v>
      </c>
    </row>
    <row r="72" spans="1:2" ht="12.75">
      <c r="A72" s="16">
        <v>7.4</v>
      </c>
      <c r="B72" s="16" t="s">
        <v>97</v>
      </c>
    </row>
    <row r="73" spans="1:2" ht="12.75">
      <c r="A73" s="16">
        <v>7.5</v>
      </c>
      <c r="B73" s="16" t="s">
        <v>98</v>
      </c>
    </row>
    <row r="74" spans="1:2" ht="12.75">
      <c r="A74" s="16">
        <v>7.6</v>
      </c>
      <c r="B74" s="16" t="s">
        <v>99</v>
      </c>
    </row>
    <row r="75" spans="1:2" ht="12.75">
      <c r="A75" s="16">
        <v>7.7</v>
      </c>
      <c r="B75" s="16" t="s">
        <v>100</v>
      </c>
    </row>
    <row r="76" spans="1:2" ht="12.75">
      <c r="A76" s="16">
        <v>7.8</v>
      </c>
      <c r="B76" s="16" t="s">
        <v>101</v>
      </c>
    </row>
    <row r="77" spans="1:2" ht="12.75">
      <c r="A77" s="16">
        <v>7.9</v>
      </c>
      <c r="B77" s="16" t="s">
        <v>102</v>
      </c>
    </row>
    <row r="78" spans="1:2" ht="12.75">
      <c r="A78" s="16">
        <v>8.1</v>
      </c>
      <c r="B78" s="16" t="s">
        <v>103</v>
      </c>
    </row>
    <row r="79" spans="1:2" ht="12.75">
      <c r="A79" s="16">
        <v>8.2</v>
      </c>
      <c r="B79" s="16" t="s">
        <v>104</v>
      </c>
    </row>
    <row r="80" spans="1:2" ht="12.75">
      <c r="A80" s="16">
        <v>8.3</v>
      </c>
      <c r="B80" s="16" t="s">
        <v>105</v>
      </c>
    </row>
    <row r="81" spans="1:2" ht="12.75">
      <c r="A81" s="16">
        <v>8.4</v>
      </c>
      <c r="B81" s="16" t="s">
        <v>106</v>
      </c>
    </row>
    <row r="82" spans="1:2" ht="12.75">
      <c r="A82" s="16">
        <v>8.5</v>
      </c>
      <c r="B82" s="16" t="s">
        <v>107</v>
      </c>
    </row>
    <row r="83" spans="1:2" ht="12.75">
      <c r="A83" s="16">
        <v>8.6</v>
      </c>
      <c r="B83" s="16" t="s">
        <v>108</v>
      </c>
    </row>
    <row r="84" spans="1:2" ht="12.75">
      <c r="A84" s="16">
        <v>8.7</v>
      </c>
      <c r="B84" s="16" t="s">
        <v>109</v>
      </c>
    </row>
    <row r="85" spans="1:2" ht="12.75">
      <c r="A85" s="16">
        <v>8.8</v>
      </c>
      <c r="B85" s="16" t="s">
        <v>110</v>
      </c>
    </row>
    <row r="86" spans="1:2" ht="12.75">
      <c r="A86" s="16">
        <v>8.9</v>
      </c>
      <c r="B86" s="16" t="s">
        <v>111</v>
      </c>
    </row>
    <row r="87" spans="1:2" ht="12.75">
      <c r="A87" s="16">
        <v>9.1</v>
      </c>
      <c r="B87" s="16" t="s">
        <v>112</v>
      </c>
    </row>
    <row r="88" spans="1:2" ht="12.75">
      <c r="A88" s="16">
        <v>9.2</v>
      </c>
      <c r="B88" s="16" t="s">
        <v>113</v>
      </c>
    </row>
    <row r="89" spans="1:2" ht="12.75">
      <c r="A89" s="16">
        <v>9.3</v>
      </c>
      <c r="B89" s="16" t="s">
        <v>114</v>
      </c>
    </row>
    <row r="90" spans="1:2" ht="12.75">
      <c r="A90" s="16">
        <v>9.4</v>
      </c>
      <c r="B90" s="16" t="s">
        <v>115</v>
      </c>
    </row>
    <row r="91" spans="1:2" ht="12.75">
      <c r="A91" s="16">
        <v>9.5</v>
      </c>
      <c r="B91" s="16" t="s">
        <v>116</v>
      </c>
    </row>
    <row r="92" spans="1:2" ht="12.75">
      <c r="A92" s="16">
        <v>9.6</v>
      </c>
      <c r="B92" s="16" t="s">
        <v>117</v>
      </c>
    </row>
    <row r="93" spans="1:2" ht="12.75">
      <c r="A93" s="16">
        <v>9.7</v>
      </c>
      <c r="B93" s="16" t="s">
        <v>118</v>
      </c>
    </row>
    <row r="94" spans="1:2" ht="12.75">
      <c r="A94" s="16">
        <v>9.8</v>
      </c>
      <c r="B94" s="16" t="s">
        <v>119</v>
      </c>
    </row>
    <row r="95" spans="1:2" ht="12.75">
      <c r="A95" s="16">
        <v>9.9</v>
      </c>
      <c r="B95" s="16" t="s">
        <v>120</v>
      </c>
    </row>
    <row r="96" spans="1:2" ht="12.75">
      <c r="A96" s="16">
        <v>10</v>
      </c>
      <c r="B96" s="1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ColWidth="9.140625" defaultRowHeight="15"/>
  <cols>
    <col min="1" max="1" width="4.00390625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1875" style="105" customWidth="1"/>
    <col min="6" max="6" width="14.28125" style="90" customWidth="1"/>
    <col min="7" max="7" width="15.421875" style="90" customWidth="1"/>
    <col min="8" max="8" width="16.28125" style="90" customWidth="1"/>
    <col min="9" max="9" width="11.28125" style="87" customWidth="1"/>
    <col min="10" max="10" width="9.140625" style="107" customWidth="1"/>
    <col min="11" max="233" width="9.140625" style="86" customWidth="1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1875" style="86" customWidth="1"/>
    <col min="239" max="239" width="15.8515625" style="86" customWidth="1"/>
    <col min="240" max="240" width="16.140625" style="86" customWidth="1"/>
    <col min="241" max="241" width="16.28125" style="86" customWidth="1"/>
    <col min="242" max="242" width="11.28125" style="86" customWidth="1"/>
    <col min="243" max="16384" width="9.140625" style="86" customWidth="1"/>
  </cols>
  <sheetData>
    <row r="1" spans="2:10" s="83" customFormat="1" ht="15">
      <c r="B1" s="164" t="s">
        <v>144</v>
      </c>
      <c r="C1" s="164"/>
      <c r="D1" s="164"/>
      <c r="E1" s="165" t="s">
        <v>586</v>
      </c>
      <c r="F1" s="165"/>
      <c r="G1" s="165"/>
      <c r="H1" s="165"/>
      <c r="I1" s="165"/>
      <c r="J1" s="106"/>
    </row>
    <row r="2" spans="2:10" s="83" customFormat="1" ht="15">
      <c r="B2" s="164" t="s">
        <v>145</v>
      </c>
      <c r="C2" s="164"/>
      <c r="D2" s="164"/>
      <c r="E2" s="164" t="e">
        <f>"MÔN:    "&amp;#REF!</f>
        <v>#REF!</v>
      </c>
      <c r="F2" s="164"/>
      <c r="G2" s="164"/>
      <c r="H2" s="164"/>
      <c r="I2" s="164"/>
      <c r="J2" s="106"/>
    </row>
    <row r="3" spans="2:10" s="83" customFormat="1" ht="15">
      <c r="B3" s="84"/>
      <c r="C3" s="85" t="str">
        <f>'[1]DSSV'!$D$1</f>
        <v>BẢNG ĐIỂM ĐÁNH GIÁ KẾT QUẢ HỌC TẬP * NĂM HỌC: 2014-2015</v>
      </c>
      <c r="D3" s="84"/>
      <c r="E3" s="164" t="e">
        <f>"MÃ MÔN: "&amp;#REF!</f>
        <v>#REF!</v>
      </c>
      <c r="F3" s="164"/>
      <c r="G3" s="164"/>
      <c r="H3" s="164"/>
      <c r="I3" s="164"/>
      <c r="J3" s="106"/>
    </row>
    <row r="4" spans="2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2:9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171" t="s">
        <v>0</v>
      </c>
      <c r="B6" s="170" t="s">
        <v>0</v>
      </c>
      <c r="C6" s="169" t="s">
        <v>2</v>
      </c>
      <c r="D6" s="172" t="s">
        <v>3</v>
      </c>
      <c r="E6" s="173" t="s">
        <v>4</v>
      </c>
      <c r="F6" s="167" t="s">
        <v>19</v>
      </c>
      <c r="G6" s="169" t="s">
        <v>20</v>
      </c>
      <c r="H6" s="169" t="s">
        <v>147</v>
      </c>
      <c r="I6" s="169" t="s">
        <v>16</v>
      </c>
      <c r="J6" s="166" t="s">
        <v>148</v>
      </c>
    </row>
    <row r="7" spans="1:10" s="92" customFormat="1" ht="15" customHeight="1">
      <c r="A7" s="171"/>
      <c r="B7" s="170"/>
      <c r="C7" s="170"/>
      <c r="D7" s="172"/>
      <c r="E7" s="173"/>
      <c r="F7" s="168"/>
      <c r="G7" s="170"/>
      <c r="H7" s="170"/>
      <c r="I7" s="169"/>
      <c r="J7" s="166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sheetProtection/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priority="2" dxfId="26" operator="equal" stopIfTrue="1">
      <formula>0</formula>
    </cfRule>
  </conditionalFormatting>
  <conditionalFormatting sqref="I8:I13">
    <cfRule type="containsErrors" priority="1" dxfId="26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ColWidth="9.140625" defaultRowHeight="15"/>
  <cols>
    <col min="1" max="1" width="3.421875" style="34" hidden="1" customWidth="1"/>
    <col min="2" max="2" width="3.8515625" style="34" customWidth="1"/>
    <col min="3" max="3" width="8.57421875" style="65" customWidth="1"/>
    <col min="4" max="4" width="13.57421875" style="47" customWidth="1"/>
    <col min="5" max="5" width="5.8515625" style="64" customWidth="1"/>
    <col min="6" max="6" width="9.28125" style="66" customWidth="1"/>
    <col min="7" max="7" width="9.421875" style="46" customWidth="1"/>
    <col min="8" max="8" width="3.140625" style="46" customWidth="1"/>
    <col min="9" max="14" width="3.00390625" style="46" customWidth="1"/>
    <col min="15" max="15" width="3.00390625" style="65" customWidth="1"/>
    <col min="16" max="16" width="3.28125" style="65" customWidth="1"/>
    <col min="17" max="17" width="3.8515625" style="65" customWidth="1"/>
    <col min="18" max="18" width="11.28125" style="72" customWidth="1"/>
    <col min="19" max="19" width="7.7109375" style="43" customWidth="1"/>
    <col min="20" max="16384" width="9.140625" style="34" customWidth="1"/>
  </cols>
  <sheetData>
    <row r="1" spans="2:19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2:19" ht="12.75">
      <c r="B2" s="174" t="s">
        <v>1</v>
      </c>
      <c r="C2" s="174"/>
      <c r="D2" s="174"/>
      <c r="E2" s="175" t="e">
        <f>#REF!</f>
        <v>#REF!</v>
      </c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35"/>
    </row>
    <row r="3" spans="2:19" ht="14.25">
      <c r="B3" s="176" t="s">
        <v>131</v>
      </c>
      <c r="C3" s="176"/>
      <c r="D3" s="176"/>
      <c r="E3" s="177" t="e">
        <f>"MÔN:    "&amp;#REF!&amp;"  *   "&amp;#REF!&amp;" "&amp;#REF!</f>
        <v>#REF!</v>
      </c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36"/>
    </row>
    <row r="4" spans="2:19" s="37" customFormat="1" ht="14.25">
      <c r="B4" s="38"/>
      <c r="C4" s="38"/>
      <c r="D4" s="39"/>
      <c r="E4" s="40"/>
      <c r="F4" s="41"/>
      <c r="G4" s="38"/>
      <c r="H4" s="38"/>
      <c r="I4" s="38" t="e">
        <f>"MÃ MÔN: "&amp;#REF!</f>
        <v>#REF!</v>
      </c>
      <c r="J4" s="38"/>
      <c r="L4" s="38"/>
      <c r="M4" s="38"/>
      <c r="N4" s="38"/>
      <c r="O4" s="38"/>
      <c r="P4" s="38"/>
      <c r="Q4" s="42" t="e">
        <f>"Học kỳ : "&amp;#REF!</f>
        <v>#REF!</v>
      </c>
      <c r="R4" s="36"/>
      <c r="S4" s="43"/>
    </row>
    <row r="5" spans="2:19" s="37" customFormat="1" ht="15">
      <c r="B5" s="44" t="str">
        <f>LPl2!$B$5</f>
        <v>Thời gian : 31/07/2016</v>
      </c>
      <c r="C5" s="42"/>
      <c r="D5" s="45"/>
      <c r="E5" s="40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42" t="s">
        <v>146</v>
      </c>
      <c r="R5" s="36"/>
      <c r="S5" s="43"/>
    </row>
    <row r="6" spans="2:19" s="46" customFormat="1" ht="12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2:19" s="37" customFormat="1" ht="15" customHeight="1">
      <c r="B7" s="178" t="s">
        <v>0</v>
      </c>
      <c r="C7" s="181" t="s">
        <v>2</v>
      </c>
      <c r="D7" s="184" t="s">
        <v>3</v>
      </c>
      <c r="E7" s="187" t="s">
        <v>4</v>
      </c>
      <c r="F7" s="181" t="s">
        <v>19</v>
      </c>
      <c r="G7" s="181" t="s">
        <v>20</v>
      </c>
      <c r="H7" s="191" t="s">
        <v>132</v>
      </c>
      <c r="I7" s="192"/>
      <c r="J7" s="192"/>
      <c r="K7" s="192"/>
      <c r="L7" s="192"/>
      <c r="M7" s="192"/>
      <c r="N7" s="192"/>
      <c r="O7" s="192"/>
      <c r="P7" s="193"/>
      <c r="Q7" s="194" t="s">
        <v>22</v>
      </c>
      <c r="R7" s="195"/>
      <c r="S7" s="181" t="s">
        <v>5</v>
      </c>
    </row>
    <row r="8" spans="1:19" s="53" customFormat="1" ht="15" customHeight="1">
      <c r="A8" s="198" t="s">
        <v>0</v>
      </c>
      <c r="B8" s="179"/>
      <c r="C8" s="182"/>
      <c r="D8" s="185"/>
      <c r="E8" s="188"/>
      <c r="F8" s="182"/>
      <c r="G8" s="182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196"/>
      <c r="R8" s="197"/>
      <c r="S8" s="182"/>
    </row>
    <row r="9" spans="1:19" s="53" customFormat="1" ht="25.5" customHeight="1">
      <c r="A9" s="198"/>
      <c r="B9" s="180"/>
      <c r="C9" s="183"/>
      <c r="D9" s="186"/>
      <c r="E9" s="189"/>
      <c r="F9" s="183"/>
      <c r="G9" s="183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17</v>
      </c>
      <c r="R9" s="56" t="s">
        <v>18</v>
      </c>
      <c r="S9" s="183"/>
    </row>
    <row r="10" spans="1:21" s="59" customFormat="1" ht="20.25" customHeight="1">
      <c r="A10" s="57">
        <v>1</v>
      </c>
      <c r="B10" s="79">
        <f>--SUBTOTAL(2,C$7:C10)</f>
        <v>1</v>
      </c>
      <c r="C10" s="58">
        <f>LPl2!C8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VLOOKUP(C10,LPl2!$C$8:$J$13,8,0)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VLOOKUP(C10,LPl2!$C$8:$I$13,7,0)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9">
        <f>--SUBTOTAL(2,C$7:C11)</f>
        <v>1</v>
      </c>
      <c r="C11" s="58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VLOOKUP(C11,LPl2!$C$8:$J$13,8,0)</f>
        <v>#N/A</v>
      </c>
      <c r="Q11" s="80" t="e">
        <f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VLOOKUP(C11,LPl2!$C$8:$I$13,7,0)</f>
        <v>#N/A</v>
      </c>
      <c r="T11" s="59" t="e">
        <f>MID(G11,4,10)</f>
        <v>#REF!</v>
      </c>
      <c r="U11" s="59" t="e">
        <f>LEFT(T11,3)</f>
        <v>#REF!</v>
      </c>
    </row>
    <row r="12" spans="1:21" s="59" customFormat="1" ht="20.25" customHeight="1">
      <c r="A12" s="57">
        <v>3</v>
      </c>
      <c r="B12" s="79">
        <f>--SUBTOTAL(2,C$7:C12)</f>
        <v>1</v>
      </c>
      <c r="C12" s="58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VLOOKUP(C12,LPl2!$C$8:$J$13,8,0)</f>
        <v>#N/A</v>
      </c>
      <c r="Q12" s="80" t="e">
        <f>IF(OR(ISNUMBER(P12)=FALSE,P12&lt;4),0,ROUND(SUMPRODUCT($H$9:$P$9,H12:P12),1))</f>
        <v>#N/A</v>
      </c>
      <c r="R12" s="76" t="e">
        <f>VLOOKUP(Q12,IDCODE!$A$1:$B$96,2,0)</f>
        <v>#N/A</v>
      </c>
      <c r="S12" s="81" t="e">
        <f>VLOOKUP(C12,LPl2!$C$8:$I$13,7,0)</f>
        <v>#N/A</v>
      </c>
      <c r="T12" s="59" t="e">
        <f>MID(G12,4,10)</f>
        <v>#REF!</v>
      </c>
      <c r="U12" s="59" t="e">
        <f>LEFT(T12,3)</f>
        <v>#REF!</v>
      </c>
    </row>
    <row r="13" spans="1:21" s="59" customFormat="1" ht="20.25" customHeight="1">
      <c r="A13" s="57">
        <v>4</v>
      </c>
      <c r="B13" s="79">
        <f>--SUBTOTAL(2,C$7:C13)</f>
        <v>1</v>
      </c>
      <c r="C13" s="58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VLOOKUP(C13,LPl2!$C$8:$J$13,8,0)</f>
        <v>#N/A</v>
      </c>
      <c r="Q13" s="80" t="e">
        <f>IF(OR(ISNUMBER(P13)=FALSE,P13&lt;4),0,ROUND(SUMPRODUCT($H$9:$P$9,H13:P13),1))</f>
        <v>#N/A</v>
      </c>
      <c r="R13" s="76" t="e">
        <f>VLOOKUP(Q13,IDCODE!$A$1:$B$96,2,0)</f>
        <v>#N/A</v>
      </c>
      <c r="S13" s="81" t="e">
        <f>VLOOKUP(C13,LPl2!$C$8:$I$13,7,0)</f>
        <v>#N/A</v>
      </c>
      <c r="T13" s="59" t="e">
        <f>MID(G13,4,10)</f>
        <v>#REF!</v>
      </c>
      <c r="U13" s="59" t="e">
        <f>LEFT(T13,3)</f>
        <v>#REF!</v>
      </c>
    </row>
    <row r="14" spans="1:21" s="59" customFormat="1" ht="20.25" customHeight="1">
      <c r="A14" s="57">
        <v>5</v>
      </c>
      <c r="B14" s="79">
        <f>--SUBTOTAL(2,C$7:C14)</f>
        <v>1</v>
      </c>
      <c r="C14" s="58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VLOOKUP(C14,LPl2!$C$8:$J$13,8,0)</f>
        <v>#N/A</v>
      </c>
      <c r="Q14" s="80" t="e">
        <f>IF(OR(ISNUMBER(P14)=FALSE,P14&lt;4),0,ROUND(SUMPRODUCT($H$9:$P$9,H14:P14),1))</f>
        <v>#N/A</v>
      </c>
      <c r="R14" s="76" t="e">
        <f>VLOOKUP(Q14,IDCODE!$A$1:$B$96,2,0)</f>
        <v>#N/A</v>
      </c>
      <c r="S14" s="81" t="e">
        <f>VLOOKUP(C14,LPl2!$C$8:$I$13,7,0)</f>
        <v>#N/A</v>
      </c>
      <c r="T14" s="59" t="e">
        <f>MID(G14,4,10)</f>
        <v>#REF!</v>
      </c>
      <c r="U14" s="59" t="e">
        <f>LEFT(T14,3)</f>
        <v>#REF!</v>
      </c>
    </row>
    <row r="15" spans="2:19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s="59" customFormat="1" ht="15.75" customHeight="1">
      <c r="A16" s="57"/>
      <c r="B16" s="60"/>
      <c r="C16"/>
      <c r="D16" s="199" t="s">
        <v>133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60"/>
      <c r="R16" s="53"/>
      <c r="S16" s="61"/>
    </row>
    <row r="17" spans="1:19" s="59" customFormat="1" ht="15" customHeight="1">
      <c r="A17" s="57"/>
      <c r="B17" s="57"/>
      <c r="C17"/>
      <c r="D17" s="112" t="s">
        <v>0</v>
      </c>
      <c r="E17" s="200" t="s">
        <v>134</v>
      </c>
      <c r="F17" s="200"/>
      <c r="G17" s="200"/>
      <c r="H17" s="201" t="s">
        <v>135</v>
      </c>
      <c r="I17" s="201"/>
      <c r="J17" s="201"/>
      <c r="K17" s="201" t="s">
        <v>136</v>
      </c>
      <c r="L17" s="201"/>
      <c r="M17" s="201"/>
      <c r="N17" s="200" t="s">
        <v>16</v>
      </c>
      <c r="O17" s="200"/>
      <c r="P17" s="200"/>
      <c r="Q17" s="57"/>
      <c r="R17" s="62"/>
      <c r="S17" s="63"/>
    </row>
    <row r="18" spans="1:19" s="59" customFormat="1" ht="12.75" customHeight="1">
      <c r="A18" s="57"/>
      <c r="B18" s="57"/>
      <c r="C18"/>
      <c r="D18" s="111">
        <v>1</v>
      </c>
      <c r="E18" s="206" t="s">
        <v>464</v>
      </c>
      <c r="F18" s="207"/>
      <c r="G18" s="208"/>
      <c r="H18" s="205" t="e">
        <f ca="1">SUMPRODUCT((SUBTOTAL(3,OFFSET($Q$10:$Q$14,ROW($Q$10:$Q$14)-ROW($Q$10),0,1))),--($Q$10:$Q$14&gt;=4))</f>
        <v>#REF!</v>
      </c>
      <c r="I18" s="205"/>
      <c r="J18" s="205"/>
      <c r="K18" s="190" t="e">
        <f>H18/$H$20</f>
        <v>#REF!</v>
      </c>
      <c r="L18" s="190"/>
      <c r="M18" s="190"/>
      <c r="N18" s="205"/>
      <c r="O18" s="205"/>
      <c r="P18" s="205"/>
      <c r="Q18" s="57"/>
      <c r="R18" s="62"/>
      <c r="S18" s="63"/>
    </row>
    <row r="19" spans="1:19" s="59" customFormat="1" ht="12.75" customHeight="1">
      <c r="A19" s="57"/>
      <c r="B19" s="57"/>
      <c r="C19"/>
      <c r="D19" s="111">
        <v>2</v>
      </c>
      <c r="E19" s="206" t="s">
        <v>463</v>
      </c>
      <c r="F19" s="207"/>
      <c r="G19" s="208"/>
      <c r="H19" s="205" t="e">
        <f ca="1">SUMPRODUCT((SUBTOTAL(3,OFFSET($Q$10:$Q$14,ROW($Q$10:$Q$14)-ROW($Q$10),0,1))),--($Q$10:$Q$14&lt;4))</f>
        <v>#REF!</v>
      </c>
      <c r="I19" s="205"/>
      <c r="J19" s="205"/>
      <c r="K19" s="190" t="e">
        <f>H19/$H$20</f>
        <v>#REF!</v>
      </c>
      <c r="L19" s="190"/>
      <c r="M19" s="190"/>
      <c r="N19" s="205"/>
      <c r="O19" s="205"/>
      <c r="P19" s="205"/>
      <c r="Q19" s="57"/>
      <c r="R19" s="62"/>
      <c r="S19" s="63"/>
    </row>
    <row r="20" spans="1:19" s="59" customFormat="1" ht="12.75" customHeight="1">
      <c r="A20" s="57"/>
      <c r="B20" s="57"/>
      <c r="C20"/>
      <c r="D20" s="203" t="s">
        <v>137</v>
      </c>
      <c r="E20" s="203"/>
      <c r="F20" s="203"/>
      <c r="G20" s="203"/>
      <c r="H20" s="203" t="e">
        <f>SUM(H18:H19)</f>
        <v>#REF!</v>
      </c>
      <c r="I20" s="203"/>
      <c r="J20" s="203"/>
      <c r="K20" s="204" t="e">
        <f>SUM(K18:L19)</f>
        <v>#REF!</v>
      </c>
      <c r="L20" s="204"/>
      <c r="M20" s="204"/>
      <c r="N20" s="205"/>
      <c r="O20" s="205"/>
      <c r="P20" s="205"/>
      <c r="Q20" s="57"/>
      <c r="R20" s="62"/>
      <c r="S20" s="63"/>
    </row>
    <row r="21" spans="1:19" s="59" customFormat="1" ht="12">
      <c r="A21" s="57"/>
      <c r="B21" s="57"/>
      <c r="C21" s="57"/>
      <c r="D21" s="47"/>
      <c r="E21" s="64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2"/>
      <c r="S21" s="63"/>
    </row>
    <row r="22" spans="1:19" s="59" customFormat="1" ht="12">
      <c r="A22" s="57"/>
      <c r="B22" s="57"/>
      <c r="C22" s="65"/>
      <c r="D22" s="47"/>
      <c r="E22" s="64"/>
      <c r="F22" s="66"/>
      <c r="G22" s="46"/>
      <c r="H22" s="46"/>
      <c r="I22" s="46"/>
      <c r="J22" s="46"/>
      <c r="K22" s="46"/>
      <c r="L22" s="46"/>
      <c r="M22" s="46"/>
      <c r="N22" s="210" t="str">
        <f ca="1">"Đà nẵng, ngày "&amp;TEXT(DAY(TODAY()),"00")&amp;" tháng "&amp;TEXT(MONTH(TODAY()),"00")&amp;" năm "&amp;YEAR(TODAY())</f>
        <v>Đà nẵng, ngày 08 tháng 12 năm 2018</v>
      </c>
      <c r="O22" s="210"/>
      <c r="P22" s="210"/>
      <c r="Q22" s="210"/>
      <c r="R22" s="210"/>
      <c r="S22" s="210"/>
    </row>
    <row r="23" spans="1:19" s="59" customFormat="1" ht="12.75" customHeight="1">
      <c r="A23" s="57"/>
      <c r="B23" s="176" t="s">
        <v>138</v>
      </c>
      <c r="C23" s="176"/>
      <c r="D23" s="176"/>
      <c r="E23" s="62"/>
      <c r="F23" s="67" t="s">
        <v>139</v>
      </c>
      <c r="G23" s="62"/>
      <c r="H23" s="46"/>
      <c r="I23" s="68" t="s">
        <v>140</v>
      </c>
      <c r="K23" s="57"/>
      <c r="L23" s="65"/>
      <c r="M23" s="46"/>
      <c r="N23" s="176" t="s">
        <v>461</v>
      </c>
      <c r="O23" s="176"/>
      <c r="P23" s="176"/>
      <c r="Q23" s="176"/>
      <c r="R23" s="176"/>
      <c r="S23" s="176"/>
    </row>
    <row r="24" spans="1:19" s="59" customFormat="1" ht="12" customHeight="1">
      <c r="A24" s="57"/>
      <c r="B24" s="57"/>
      <c r="C24" s="65"/>
      <c r="D24" s="47"/>
      <c r="E24" s="64"/>
      <c r="F24" s="66"/>
      <c r="G24" s="46"/>
      <c r="H24" s="46"/>
      <c r="I24" s="69"/>
      <c r="K24" s="70"/>
      <c r="L24" s="46"/>
      <c r="M24" s="46"/>
      <c r="N24" s="46"/>
      <c r="O24" s="65"/>
      <c r="Q24" s="71"/>
      <c r="R24" s="71"/>
      <c r="S24" s="43"/>
    </row>
    <row r="25" spans="1:19" s="59" customFormat="1" ht="12" customHeight="1">
      <c r="A25" s="57"/>
      <c r="B25" s="57"/>
      <c r="C25" s="65"/>
      <c r="D25" s="47"/>
      <c r="E25" s="64"/>
      <c r="F25" s="66"/>
      <c r="G25" s="46"/>
      <c r="H25" s="46"/>
      <c r="I25" s="69"/>
      <c r="K25" s="70"/>
      <c r="L25" s="46"/>
      <c r="M25" s="46"/>
      <c r="N25" s="46"/>
      <c r="O25" s="65"/>
      <c r="Q25" s="71"/>
      <c r="R25" s="71"/>
      <c r="S25" s="43"/>
    </row>
    <row r="26" spans="1:19" s="59" customFormat="1" ht="12" customHeight="1">
      <c r="A26" s="57"/>
      <c r="B26" s="57"/>
      <c r="C26" s="65"/>
      <c r="D26" s="47"/>
      <c r="E26" s="64"/>
      <c r="F26" s="66"/>
      <c r="G26" s="46"/>
      <c r="H26" s="46"/>
      <c r="I26" s="69"/>
      <c r="K26" s="70"/>
      <c r="L26" s="46"/>
      <c r="M26" s="46"/>
      <c r="N26" s="46"/>
      <c r="O26" s="65"/>
      <c r="Q26" s="71"/>
      <c r="R26" s="71"/>
      <c r="S26" s="43"/>
    </row>
    <row r="27" spans="1:19" s="59" customFormat="1" ht="12">
      <c r="A27" s="57"/>
      <c r="B27" s="57"/>
      <c r="C27" s="65"/>
      <c r="D27" s="47"/>
      <c r="E27" s="64"/>
      <c r="F27" s="66"/>
      <c r="G27" s="57"/>
      <c r="H27" s="46"/>
      <c r="I27" s="46"/>
      <c r="J27" s="46"/>
      <c r="K27" s="46"/>
      <c r="L27" s="65"/>
      <c r="M27" s="46"/>
      <c r="N27" s="46"/>
      <c r="O27" s="65"/>
      <c r="P27" s="65"/>
      <c r="Q27" s="65"/>
      <c r="R27" s="72"/>
      <c r="S27" s="43"/>
    </row>
    <row r="28" spans="1:19" s="59" customFormat="1" ht="12">
      <c r="A28" s="57"/>
      <c r="B28" s="57"/>
      <c r="C28" s="65"/>
      <c r="D28" s="47"/>
      <c r="E28" s="64"/>
      <c r="F28" s="66"/>
      <c r="G28" s="57"/>
      <c r="H28" s="46"/>
      <c r="I28" s="46"/>
      <c r="J28" s="46"/>
      <c r="K28" s="46"/>
      <c r="L28" s="65"/>
      <c r="M28" s="46"/>
      <c r="N28" s="46"/>
      <c r="O28" s="65"/>
      <c r="P28" s="65"/>
      <c r="Q28" s="65"/>
      <c r="R28" s="72"/>
      <c r="S28" s="43"/>
    </row>
    <row r="29" spans="1:19" s="59" customFormat="1" ht="12.75" customHeight="1">
      <c r="A29" s="57"/>
      <c r="B29" s="202" t="s">
        <v>151</v>
      </c>
      <c r="C29" s="202"/>
      <c r="D29" s="202"/>
      <c r="E29" s="40"/>
      <c r="F29" s="73"/>
      <c r="G29" s="74"/>
      <c r="H29" s="74"/>
      <c r="I29" s="74"/>
      <c r="J29" s="74"/>
      <c r="K29" s="74"/>
      <c r="L29" s="74"/>
      <c r="M29" s="74"/>
      <c r="N29" s="177" t="s">
        <v>141</v>
      </c>
      <c r="O29" s="177"/>
      <c r="P29" s="177"/>
      <c r="Q29" s="177"/>
      <c r="R29" s="177"/>
      <c r="S29" s="177"/>
    </row>
    <row r="30" spans="1:19" s="59" customFormat="1" ht="12.75" customHeight="1">
      <c r="A30" s="57"/>
      <c r="B30" s="202"/>
      <c r="C30" s="202"/>
      <c r="D30" s="202"/>
      <c r="E30" s="40"/>
      <c r="F30" s="73"/>
      <c r="G30" s="74"/>
      <c r="H30" s="74"/>
      <c r="I30" s="74"/>
      <c r="J30" s="74"/>
      <c r="K30" s="74"/>
      <c r="L30" s="74"/>
      <c r="M30" s="74"/>
      <c r="N30" s="177"/>
      <c r="O30" s="177"/>
      <c r="P30" s="177"/>
      <c r="Q30" s="177"/>
      <c r="R30" s="177"/>
      <c r="S30" s="177"/>
    </row>
    <row r="31" spans="2:19" s="75" customFormat="1" ht="12"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</row>
  </sheetData>
  <sheetProtection/>
  <mergeCells count="39">
    <mergeCell ref="N29:S2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H7:P7"/>
    <mergeCell ref="Q7:R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</mergeCells>
  <conditionalFormatting sqref="C21:G21 C10:G14 R10:S14 R16:S21">
    <cfRule type="cellIs" priority="3" dxfId="27" operator="equal" stopIfTrue="1">
      <formula>0</formula>
    </cfRule>
  </conditionalFormatting>
  <conditionalFormatting sqref="S10:S14">
    <cfRule type="cellIs" priority="2" dxfId="26" operator="equal" stopIfTrue="1">
      <formula>0</formula>
    </cfRule>
  </conditionalFormatting>
  <conditionalFormatting sqref="Q10:Q14">
    <cfRule type="cellIs" priority="1" dxfId="28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27">
      <selection activeCell="A2" sqref="A2:IV145"/>
    </sheetView>
  </sheetViews>
  <sheetFormatPr defaultColWidth="9.140625" defaultRowHeight="15"/>
  <cols>
    <col min="1" max="1" width="9.140625" style="13" customWidth="1"/>
  </cols>
  <sheetData>
    <row r="1" spans="1:4" ht="15">
      <c r="A1" s="13" t="s">
        <v>538</v>
      </c>
      <c r="B1" t="s">
        <v>539</v>
      </c>
      <c r="D1" t="s">
        <v>540</v>
      </c>
    </row>
    <row r="2" spans="1:4" ht="15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 ht="15">
      <c r="A3" s="13">
        <v>2</v>
      </c>
      <c r="B3" t="s">
        <v>564</v>
      </c>
      <c r="C3" t="str">
        <f aca="true" t="shared" si="0" ref="C3:C53">A3&amp;B3</f>
        <v>2401/2</v>
      </c>
      <c r="D3" t="s">
        <v>541</v>
      </c>
    </row>
    <row r="4" spans="1:4" ht="15">
      <c r="A4" s="13">
        <v>2</v>
      </c>
      <c r="B4">
        <v>702</v>
      </c>
      <c r="C4" t="str">
        <f t="shared" si="0"/>
        <v>2702</v>
      </c>
      <c r="D4" t="s">
        <v>541</v>
      </c>
    </row>
    <row r="5" spans="1:4" ht="15">
      <c r="A5" s="13">
        <v>2</v>
      </c>
      <c r="B5">
        <v>703</v>
      </c>
      <c r="C5" t="str">
        <f t="shared" si="0"/>
        <v>2703</v>
      </c>
      <c r="D5" t="s">
        <v>541</v>
      </c>
    </row>
    <row r="6" spans="1:4" ht="15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 ht="15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 ht="15">
      <c r="A8" s="13">
        <v>2</v>
      </c>
      <c r="B8">
        <v>802</v>
      </c>
      <c r="C8" t="str">
        <f t="shared" si="0"/>
        <v>2802</v>
      </c>
      <c r="D8" t="s">
        <v>541</v>
      </c>
    </row>
    <row r="9" spans="1:4" ht="15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 ht="15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 ht="15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 ht="15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 ht="15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 ht="15">
      <c r="A14" s="13">
        <v>2</v>
      </c>
      <c r="B14" t="s">
        <v>1222</v>
      </c>
      <c r="C14" t="str">
        <f t="shared" si="0"/>
        <v>21001A</v>
      </c>
      <c r="D14" t="s">
        <v>541</v>
      </c>
    </row>
    <row r="15" spans="1:4" ht="15">
      <c r="A15" s="13">
        <v>2</v>
      </c>
      <c r="B15" t="s">
        <v>1223</v>
      </c>
      <c r="C15" t="str">
        <f t="shared" si="0"/>
        <v>21001B</v>
      </c>
      <c r="D15" t="s">
        <v>541</v>
      </c>
    </row>
    <row r="16" spans="1:4" ht="15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 ht="15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 ht="15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 ht="15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 ht="15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 ht="15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 ht="15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 ht="15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 ht="15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 ht="15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 ht="15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 ht="15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 ht="15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 ht="15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 ht="15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 ht="15">
      <c r="A31" s="13">
        <v>2</v>
      </c>
      <c r="B31" t="s">
        <v>554</v>
      </c>
      <c r="C31" t="str">
        <f>A31&amp;B31</f>
        <v>2314/2</v>
      </c>
      <c r="D31" t="s">
        <v>541</v>
      </c>
    </row>
    <row r="32" spans="1:4" ht="15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 ht="15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 ht="15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 ht="15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 ht="15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 ht="15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 ht="15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 ht="15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 ht="15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 ht="15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 ht="15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 ht="15">
      <c r="A43" s="13">
        <v>2</v>
      </c>
      <c r="B43" t="s">
        <v>1224</v>
      </c>
      <c r="C43" t="str">
        <f t="shared" si="0"/>
        <v>2208/3</v>
      </c>
      <c r="D43" t="s">
        <v>541</v>
      </c>
    </row>
    <row r="44" spans="1:4" ht="15">
      <c r="A44" s="13">
        <v>2</v>
      </c>
      <c r="B44" t="s">
        <v>1225</v>
      </c>
      <c r="C44" t="str">
        <f t="shared" si="0"/>
        <v>2208/4</v>
      </c>
      <c r="D44" t="s">
        <v>541</v>
      </c>
    </row>
    <row r="45" spans="1:4" s="123" customFormat="1" ht="15">
      <c r="A45" s="122">
        <v>1</v>
      </c>
      <c r="B45" s="123" t="s">
        <v>573</v>
      </c>
      <c r="C45" s="123" t="str">
        <f>A45&amp;B45</f>
        <v>1302/1</v>
      </c>
      <c r="D45" s="123" t="s">
        <v>541</v>
      </c>
    </row>
    <row r="46" spans="1:4" ht="15">
      <c r="A46" s="122">
        <v>1</v>
      </c>
      <c r="B46" s="123" t="s">
        <v>574</v>
      </c>
      <c r="C46" s="123" t="str">
        <f t="shared" si="0"/>
        <v>1302/2</v>
      </c>
      <c r="D46" s="123" t="s">
        <v>541</v>
      </c>
    </row>
    <row r="47" spans="1:4" ht="15">
      <c r="A47" s="122">
        <v>1</v>
      </c>
      <c r="B47" s="123" t="s">
        <v>575</v>
      </c>
      <c r="C47" s="123" t="str">
        <f t="shared" si="0"/>
        <v>1304/1</v>
      </c>
      <c r="D47" s="123" t="s">
        <v>541</v>
      </c>
    </row>
    <row r="48" spans="1:4" ht="15">
      <c r="A48" s="122">
        <v>1</v>
      </c>
      <c r="B48" s="123" t="s">
        <v>576</v>
      </c>
      <c r="C48" s="123" t="str">
        <f t="shared" si="0"/>
        <v>1304/2</v>
      </c>
      <c r="D48" s="123" t="s">
        <v>541</v>
      </c>
    </row>
    <row r="49" spans="1:4" ht="15">
      <c r="A49" s="122">
        <v>1</v>
      </c>
      <c r="B49" s="123">
        <v>305</v>
      </c>
      <c r="C49" s="123" t="str">
        <f t="shared" si="0"/>
        <v>1305</v>
      </c>
      <c r="D49" s="123" t="s">
        <v>541</v>
      </c>
    </row>
    <row r="50" spans="1:4" ht="15">
      <c r="A50" s="122">
        <v>1</v>
      </c>
      <c r="B50" s="123" t="s">
        <v>548</v>
      </c>
      <c r="C50" s="123" t="str">
        <f t="shared" si="0"/>
        <v>1307/1</v>
      </c>
      <c r="D50" s="123" t="s">
        <v>541</v>
      </c>
    </row>
    <row r="51" spans="1:4" ht="15">
      <c r="A51" s="122">
        <v>1</v>
      </c>
      <c r="B51" s="123" t="s">
        <v>549</v>
      </c>
      <c r="C51" s="123" t="str">
        <f t="shared" si="0"/>
        <v>1307/2</v>
      </c>
      <c r="D51" s="123" t="s">
        <v>541</v>
      </c>
    </row>
    <row r="52" spans="1:4" ht="15">
      <c r="A52" s="122">
        <v>1</v>
      </c>
      <c r="B52" s="123">
        <v>308</v>
      </c>
      <c r="C52" s="123" t="str">
        <f t="shared" si="0"/>
        <v>1308</v>
      </c>
      <c r="D52" s="123" t="s">
        <v>541</v>
      </c>
    </row>
    <row r="53" spans="1:4" ht="15">
      <c r="A53" s="122">
        <v>1</v>
      </c>
      <c r="B53" s="123" t="s">
        <v>577</v>
      </c>
      <c r="C53" s="123" t="str">
        <f t="shared" si="0"/>
        <v>1310/1</v>
      </c>
      <c r="D53" s="123" t="s">
        <v>541</v>
      </c>
    </row>
    <row r="54" spans="1:4" ht="15">
      <c r="A54" s="122">
        <v>1</v>
      </c>
      <c r="B54" s="123" t="s">
        <v>578</v>
      </c>
      <c r="C54" s="123" t="str">
        <f aca="true" t="shared" si="1" ref="C54:C91">A54&amp;B54</f>
        <v>1310/2</v>
      </c>
      <c r="D54" s="123" t="s">
        <v>541</v>
      </c>
    </row>
    <row r="55" spans="1:4" ht="15">
      <c r="A55" s="122">
        <v>1</v>
      </c>
      <c r="B55" s="123" t="s">
        <v>579</v>
      </c>
      <c r="C55" s="123" t="str">
        <f t="shared" si="1"/>
        <v>1510/1</v>
      </c>
      <c r="D55" s="123" t="s">
        <v>541</v>
      </c>
    </row>
    <row r="56" spans="1:4" ht="15">
      <c r="A56" s="122">
        <v>1</v>
      </c>
      <c r="B56" s="123" t="s">
        <v>580</v>
      </c>
      <c r="C56" s="123" t="str">
        <f t="shared" si="1"/>
        <v>1510/2</v>
      </c>
      <c r="D56" s="123" t="s">
        <v>541</v>
      </c>
    </row>
    <row r="57" spans="1:4" ht="15">
      <c r="A57" s="122">
        <v>1</v>
      </c>
      <c r="B57" s="123" t="s">
        <v>581</v>
      </c>
      <c r="C57" s="123" t="str">
        <f t="shared" si="1"/>
        <v>1510/3</v>
      </c>
      <c r="D57" s="123" t="s">
        <v>541</v>
      </c>
    </row>
    <row r="58" spans="1:4" ht="15">
      <c r="A58" s="122">
        <v>1</v>
      </c>
      <c r="B58" s="123">
        <v>612</v>
      </c>
      <c r="C58" s="123" t="str">
        <f t="shared" si="1"/>
        <v>1612</v>
      </c>
      <c r="D58" s="123" t="s">
        <v>541</v>
      </c>
    </row>
    <row r="59" spans="1:4" ht="15">
      <c r="A59" s="122">
        <v>1</v>
      </c>
      <c r="B59" s="123">
        <v>801</v>
      </c>
      <c r="C59" s="123" t="str">
        <f t="shared" si="1"/>
        <v>1801</v>
      </c>
      <c r="D59" s="123" t="s">
        <v>541</v>
      </c>
    </row>
    <row r="60" spans="1:4" ht="15">
      <c r="A60" s="122">
        <v>1</v>
      </c>
      <c r="B60" s="123">
        <v>802</v>
      </c>
      <c r="C60" s="123" t="str">
        <f t="shared" si="1"/>
        <v>1802</v>
      </c>
      <c r="D60" s="123" t="s">
        <v>541</v>
      </c>
    </row>
    <row r="61" spans="1:4" ht="15">
      <c r="A61" s="122">
        <v>1</v>
      </c>
      <c r="B61" s="123">
        <v>803</v>
      </c>
      <c r="C61" s="123" t="str">
        <f t="shared" si="1"/>
        <v>1803</v>
      </c>
      <c r="D61" s="123" t="s">
        <v>541</v>
      </c>
    </row>
    <row r="62" spans="1:4" ht="15">
      <c r="A62" s="122">
        <v>1</v>
      </c>
      <c r="B62" s="123">
        <v>805</v>
      </c>
      <c r="C62" s="123" t="str">
        <f t="shared" si="1"/>
        <v>1805</v>
      </c>
      <c r="D62" s="123" t="s">
        <v>541</v>
      </c>
    </row>
    <row r="63" spans="1:4" ht="15">
      <c r="A63" s="122">
        <v>1</v>
      </c>
      <c r="B63" s="123">
        <v>806</v>
      </c>
      <c r="C63" s="123" t="str">
        <f t="shared" si="1"/>
        <v>1806</v>
      </c>
      <c r="D63" s="123" t="s">
        <v>541</v>
      </c>
    </row>
    <row r="64" spans="1:4" ht="15">
      <c r="A64" s="122">
        <v>1</v>
      </c>
      <c r="B64" s="123">
        <v>807</v>
      </c>
      <c r="C64" s="123" t="str">
        <f t="shared" si="1"/>
        <v>1807</v>
      </c>
      <c r="D64" s="123" t="s">
        <v>541</v>
      </c>
    </row>
    <row r="65" spans="1:4" ht="15">
      <c r="A65" s="122">
        <v>1</v>
      </c>
      <c r="B65" s="123" t="s">
        <v>1215</v>
      </c>
      <c r="C65" s="123" t="str">
        <f t="shared" si="1"/>
        <v>1613/1</v>
      </c>
      <c r="D65" s="123" t="s">
        <v>541</v>
      </c>
    </row>
    <row r="66" spans="1:4" ht="15">
      <c r="A66" s="122">
        <v>1</v>
      </c>
      <c r="B66" s="123" t="s">
        <v>1216</v>
      </c>
      <c r="C66" s="123" t="str">
        <f t="shared" si="1"/>
        <v>1613/2</v>
      </c>
      <c r="D66" s="123" t="s">
        <v>541</v>
      </c>
    </row>
    <row r="67" spans="1:4" ht="15">
      <c r="A67" s="122">
        <v>1</v>
      </c>
      <c r="B67" s="123" t="s">
        <v>1217</v>
      </c>
      <c r="C67" s="123" t="str">
        <f t="shared" si="1"/>
        <v>1613/3</v>
      </c>
      <c r="D67" s="123" t="s">
        <v>541</v>
      </c>
    </row>
    <row r="68" spans="1:4" ht="15">
      <c r="A68" s="122">
        <v>1</v>
      </c>
      <c r="B68" s="123" t="s">
        <v>1218</v>
      </c>
      <c r="C68" s="123" t="str">
        <f t="shared" si="1"/>
        <v>1613/4</v>
      </c>
      <c r="D68" s="123" t="s">
        <v>541</v>
      </c>
    </row>
    <row r="69" spans="1:4" ht="15">
      <c r="A69" s="122">
        <v>1</v>
      </c>
      <c r="B69" s="123" t="s">
        <v>1219</v>
      </c>
      <c r="C69" s="123" t="str">
        <f t="shared" si="1"/>
        <v>1613/5</v>
      </c>
      <c r="D69" s="123" t="s">
        <v>541</v>
      </c>
    </row>
    <row r="70" spans="1:4" ht="15">
      <c r="A70" s="122">
        <v>1</v>
      </c>
      <c r="B70" s="123" t="s">
        <v>1220</v>
      </c>
      <c r="C70" s="123" t="str">
        <f t="shared" si="1"/>
        <v>1613/6</v>
      </c>
      <c r="D70" s="123" t="s">
        <v>541</v>
      </c>
    </row>
    <row r="71" spans="1:4" ht="15">
      <c r="A71" s="122">
        <v>1</v>
      </c>
      <c r="B71" s="123" t="s">
        <v>1221</v>
      </c>
      <c r="C71" s="123" t="str">
        <f t="shared" si="1"/>
        <v>1613/7</v>
      </c>
      <c r="D71" s="123" t="s">
        <v>541</v>
      </c>
    </row>
    <row r="72" spans="1:4" ht="15">
      <c r="A72" s="126">
        <v>3</v>
      </c>
      <c r="B72" s="123" t="s">
        <v>1226</v>
      </c>
      <c r="C72" s="123" t="str">
        <f t="shared" si="1"/>
        <v>3133/1-A</v>
      </c>
      <c r="D72" s="123" t="s">
        <v>541</v>
      </c>
    </row>
    <row r="73" spans="1:4" ht="15">
      <c r="A73" s="126">
        <v>3</v>
      </c>
      <c r="B73" s="123" t="s">
        <v>1227</v>
      </c>
      <c r="C73" s="123" t="str">
        <f t="shared" si="1"/>
        <v>3133/2-A</v>
      </c>
      <c r="D73" s="123" t="s">
        <v>541</v>
      </c>
    </row>
    <row r="74" spans="1:4" ht="15">
      <c r="A74" s="126">
        <v>3</v>
      </c>
      <c r="B74" s="123" t="s">
        <v>1257</v>
      </c>
      <c r="C74" s="123" t="str">
        <f>A74&amp;B74</f>
        <v>3131-A</v>
      </c>
      <c r="D74" s="123" t="s">
        <v>541</v>
      </c>
    </row>
    <row r="75" spans="1:4" ht="15">
      <c r="A75" s="126">
        <v>3</v>
      </c>
      <c r="B75" s="123" t="s">
        <v>1228</v>
      </c>
      <c r="C75" s="123" t="str">
        <f t="shared" si="1"/>
        <v>3109-B</v>
      </c>
      <c r="D75" s="123" t="s">
        <v>541</v>
      </c>
    </row>
    <row r="76" spans="1:4" ht="15">
      <c r="A76" s="126">
        <v>3</v>
      </c>
      <c r="B76" s="123" t="s">
        <v>1229</v>
      </c>
      <c r="C76" s="123" t="str">
        <f t="shared" si="1"/>
        <v>3110-B</v>
      </c>
      <c r="D76" s="123" t="s">
        <v>541</v>
      </c>
    </row>
    <row r="77" spans="1:4" ht="15">
      <c r="A77" s="126">
        <v>3</v>
      </c>
      <c r="B77" s="123" t="s">
        <v>1230</v>
      </c>
      <c r="C77" s="123" t="str">
        <f t="shared" si="1"/>
        <v>3201-C</v>
      </c>
      <c r="D77" s="123" t="s">
        <v>541</v>
      </c>
    </row>
    <row r="78" spans="1:4" ht="15">
      <c r="A78" s="126">
        <v>3</v>
      </c>
      <c r="B78" s="123" t="s">
        <v>1258</v>
      </c>
      <c r="C78" s="123" t="str">
        <f t="shared" si="1"/>
        <v>3501/1-C</v>
      </c>
      <c r="D78" s="123" t="s">
        <v>541</v>
      </c>
    </row>
    <row r="79" spans="1:4" ht="15">
      <c r="A79" s="126">
        <v>3</v>
      </c>
      <c r="B79" s="123" t="s">
        <v>1259</v>
      </c>
      <c r="C79" s="123" t="str">
        <f>A79&amp;B79</f>
        <v>3501/2-C</v>
      </c>
      <c r="D79" s="123" t="s">
        <v>541</v>
      </c>
    </row>
    <row r="80" spans="1:4" ht="15">
      <c r="A80" s="126">
        <v>3</v>
      </c>
      <c r="B80" t="s">
        <v>1231</v>
      </c>
      <c r="C80" s="123" t="str">
        <f t="shared" si="1"/>
        <v>3504/1-C</v>
      </c>
      <c r="D80" s="123" t="s">
        <v>541</v>
      </c>
    </row>
    <row r="81" spans="1:4" ht="15">
      <c r="A81" s="126">
        <v>3</v>
      </c>
      <c r="B81" t="s">
        <v>1232</v>
      </c>
      <c r="C81" s="123" t="str">
        <f t="shared" si="1"/>
        <v>3504/2-C</v>
      </c>
      <c r="D81" s="123" t="s">
        <v>541</v>
      </c>
    </row>
    <row r="82" spans="1:4" ht="15">
      <c r="A82" s="126">
        <v>3</v>
      </c>
      <c r="B82" t="s">
        <v>1233</v>
      </c>
      <c r="C82" s="123" t="str">
        <f t="shared" si="1"/>
        <v>3504/3-C</v>
      </c>
      <c r="D82" s="123" t="s">
        <v>541</v>
      </c>
    </row>
    <row r="83" spans="1:4" ht="15">
      <c r="A83" s="126">
        <v>3</v>
      </c>
      <c r="B83" t="s">
        <v>1234</v>
      </c>
      <c r="C83" s="123" t="str">
        <f t="shared" si="1"/>
        <v>3504/4-C</v>
      </c>
      <c r="D83" s="123" t="s">
        <v>541</v>
      </c>
    </row>
    <row r="84" spans="1:4" ht="15">
      <c r="A84" s="126">
        <v>3</v>
      </c>
      <c r="B84" t="s">
        <v>1235</v>
      </c>
      <c r="C84" s="123" t="str">
        <f t="shared" si="1"/>
        <v>3301/1-D</v>
      </c>
      <c r="D84" s="123" t="s">
        <v>541</v>
      </c>
    </row>
    <row r="85" spans="1:4" ht="15">
      <c r="A85" s="126">
        <v>3</v>
      </c>
      <c r="B85" t="s">
        <v>1236</v>
      </c>
      <c r="C85" s="123" t="str">
        <f t="shared" si="1"/>
        <v>3301/2-D</v>
      </c>
      <c r="D85" s="123" t="s">
        <v>541</v>
      </c>
    </row>
    <row r="86" spans="1:4" ht="15">
      <c r="A86" s="126">
        <v>3</v>
      </c>
      <c r="B86" t="s">
        <v>1237</v>
      </c>
      <c r="C86" s="123" t="str">
        <f t="shared" si="1"/>
        <v>3304/1-D</v>
      </c>
      <c r="D86" s="123" t="s">
        <v>541</v>
      </c>
    </row>
    <row r="87" spans="1:4" ht="15">
      <c r="A87" s="126">
        <v>3</v>
      </c>
      <c r="B87" t="s">
        <v>1238</v>
      </c>
      <c r="C87" s="123" t="str">
        <f t="shared" si="1"/>
        <v>3304/2-D</v>
      </c>
      <c r="D87" s="123" t="s">
        <v>541</v>
      </c>
    </row>
    <row r="88" spans="1:4" ht="15">
      <c r="A88" s="126">
        <v>3</v>
      </c>
      <c r="B88" t="s">
        <v>1239</v>
      </c>
      <c r="C88" s="123" t="str">
        <f t="shared" si="1"/>
        <v>3404/1-D</v>
      </c>
      <c r="D88" s="123" t="s">
        <v>541</v>
      </c>
    </row>
    <row r="89" spans="1:4" ht="15">
      <c r="A89" s="126">
        <v>3</v>
      </c>
      <c r="B89" t="s">
        <v>1240</v>
      </c>
      <c r="C89" s="123" t="str">
        <f t="shared" si="1"/>
        <v>3404/2-D</v>
      </c>
      <c r="D89" s="123" t="s">
        <v>541</v>
      </c>
    </row>
    <row r="90" spans="1:4" ht="15">
      <c r="A90" s="126">
        <v>3</v>
      </c>
      <c r="B90" t="s">
        <v>1241</v>
      </c>
      <c r="C90" s="123" t="str">
        <f t="shared" si="1"/>
        <v>3101/1-E</v>
      </c>
      <c r="D90" s="123" t="s">
        <v>541</v>
      </c>
    </row>
    <row r="91" spans="1:4" ht="15">
      <c r="A91" s="126">
        <v>3</v>
      </c>
      <c r="B91" t="s">
        <v>1242</v>
      </c>
      <c r="C91" s="123" t="str">
        <f t="shared" si="1"/>
        <v>3101/2-E</v>
      </c>
      <c r="D91" s="123" t="s">
        <v>541</v>
      </c>
    </row>
    <row r="92" spans="1:4" ht="15">
      <c r="A92" s="126">
        <v>3</v>
      </c>
      <c r="B92" t="s">
        <v>1243</v>
      </c>
      <c r="C92" s="123" t="str">
        <f aca="true" t="shared" si="2" ref="C92:C101">A92&amp;B92</f>
        <v>3204-E</v>
      </c>
      <c r="D92" s="123" t="s">
        <v>541</v>
      </c>
    </row>
    <row r="93" spans="1:4" ht="15">
      <c r="A93" s="126">
        <v>3</v>
      </c>
      <c r="B93" t="s">
        <v>1244</v>
      </c>
      <c r="C93" s="123" t="str">
        <f t="shared" si="2"/>
        <v>3205-E</v>
      </c>
      <c r="D93" s="123" t="s">
        <v>541</v>
      </c>
    </row>
    <row r="94" spans="1:4" ht="15">
      <c r="A94" s="126">
        <v>3</v>
      </c>
      <c r="B94" t="s">
        <v>1245</v>
      </c>
      <c r="C94" s="123" t="str">
        <f t="shared" si="2"/>
        <v>3301/1-E</v>
      </c>
      <c r="D94" s="123" t="s">
        <v>541</v>
      </c>
    </row>
    <row r="95" spans="1:4" ht="15">
      <c r="A95" s="126">
        <v>3</v>
      </c>
      <c r="B95" t="s">
        <v>1246</v>
      </c>
      <c r="C95" s="123" t="str">
        <f t="shared" si="2"/>
        <v>3301/2-E</v>
      </c>
      <c r="D95" s="123" t="s">
        <v>541</v>
      </c>
    </row>
    <row r="96" spans="1:4" ht="15">
      <c r="A96" s="126">
        <v>3</v>
      </c>
      <c r="B96" t="s">
        <v>1247</v>
      </c>
      <c r="C96" s="123" t="str">
        <f t="shared" si="2"/>
        <v>3304/1-E</v>
      </c>
      <c r="D96" s="123" t="s">
        <v>541</v>
      </c>
    </row>
    <row r="97" spans="1:4" ht="15">
      <c r="A97" s="126">
        <v>3</v>
      </c>
      <c r="B97" t="s">
        <v>1248</v>
      </c>
      <c r="C97" s="123" t="str">
        <f t="shared" si="2"/>
        <v>3304/2-E</v>
      </c>
      <c r="D97" s="123" t="s">
        <v>541</v>
      </c>
    </row>
    <row r="98" spans="1:4" ht="15">
      <c r="A98" s="126">
        <v>3</v>
      </c>
      <c r="B98" t="s">
        <v>1249</v>
      </c>
      <c r="C98" s="123" t="str">
        <f t="shared" si="2"/>
        <v>3401-E</v>
      </c>
      <c r="D98" s="123" t="s">
        <v>541</v>
      </c>
    </row>
    <row r="99" spans="1:4" ht="15">
      <c r="A99" s="126">
        <v>3</v>
      </c>
      <c r="B99" t="s">
        <v>1250</v>
      </c>
      <c r="C99" s="123" t="str">
        <f t="shared" si="2"/>
        <v>3402-E</v>
      </c>
      <c r="D99" s="123" t="s">
        <v>541</v>
      </c>
    </row>
    <row r="100" spans="1:4" ht="15">
      <c r="A100" s="126">
        <v>3</v>
      </c>
      <c r="B100" t="s">
        <v>1251</v>
      </c>
      <c r="C100" s="123" t="str">
        <f t="shared" si="2"/>
        <v>3404-E</v>
      </c>
      <c r="D100" s="123" t="s">
        <v>541</v>
      </c>
    </row>
    <row r="101" spans="1:4" ht="15">
      <c r="A101" s="126">
        <v>3</v>
      </c>
      <c r="B101" t="s">
        <v>1252</v>
      </c>
      <c r="C101" s="123" t="str">
        <f t="shared" si="2"/>
        <v>3405-E</v>
      </c>
      <c r="D101" s="123" t="s">
        <v>541</v>
      </c>
    </row>
    <row r="102" spans="1:4" ht="15">
      <c r="A102" s="126">
        <v>3</v>
      </c>
      <c r="B102" t="s">
        <v>1253</v>
      </c>
      <c r="C102" s="123" t="str">
        <f>A102&amp;B102</f>
        <v>3501/1-E</v>
      </c>
      <c r="D102" s="123" t="s">
        <v>541</v>
      </c>
    </row>
    <row r="103" spans="1:4" ht="15">
      <c r="A103" s="126">
        <v>3</v>
      </c>
      <c r="B103" t="s">
        <v>1254</v>
      </c>
      <c r="C103" s="123" t="str">
        <f>A103&amp;B103</f>
        <v>3501/2-E</v>
      </c>
      <c r="D103" s="123" t="s">
        <v>541</v>
      </c>
    </row>
    <row r="104" spans="1:4" ht="15">
      <c r="A104" s="126">
        <v>3</v>
      </c>
      <c r="B104" t="s">
        <v>1255</v>
      </c>
      <c r="C104" s="123" t="str">
        <f>A104&amp;B104</f>
        <v>3504/1-E</v>
      </c>
      <c r="D104" s="123" t="s">
        <v>541</v>
      </c>
    </row>
    <row r="105" spans="1:4" ht="15">
      <c r="A105" s="126">
        <v>3</v>
      </c>
      <c r="B105" t="s">
        <v>1256</v>
      </c>
      <c r="C105" s="123" t="str">
        <f aca="true" t="shared" si="3" ref="C105:C115">A105&amp;B105</f>
        <v>3504/2-E</v>
      </c>
      <c r="D105" s="123" t="s">
        <v>541</v>
      </c>
    </row>
    <row r="106" spans="1:4" ht="15">
      <c r="A106" s="124">
        <v>4</v>
      </c>
      <c r="B106" s="123">
        <v>401</v>
      </c>
      <c r="C106" s="123" t="str">
        <f t="shared" si="3"/>
        <v>4401</v>
      </c>
      <c r="D106" s="123" t="s">
        <v>541</v>
      </c>
    </row>
    <row r="107" spans="1:4" ht="15">
      <c r="A107" s="124">
        <v>4</v>
      </c>
      <c r="B107" s="123">
        <v>403</v>
      </c>
      <c r="C107" s="123" t="str">
        <f t="shared" si="3"/>
        <v>4403</v>
      </c>
      <c r="D107" s="123" t="s">
        <v>541</v>
      </c>
    </row>
    <row r="108" spans="1:4" ht="15">
      <c r="A108" s="124">
        <v>4</v>
      </c>
      <c r="B108" s="123">
        <v>404</v>
      </c>
      <c r="C108" s="123" t="str">
        <f t="shared" si="3"/>
        <v>4404</v>
      </c>
      <c r="D108" s="123" t="s">
        <v>541</v>
      </c>
    </row>
    <row r="109" spans="1:4" ht="15">
      <c r="A109" s="124">
        <v>4</v>
      </c>
      <c r="B109" s="123">
        <v>501</v>
      </c>
      <c r="C109" s="123" t="str">
        <f t="shared" si="3"/>
        <v>4501</v>
      </c>
      <c r="D109" s="123" t="s">
        <v>541</v>
      </c>
    </row>
    <row r="110" spans="1:4" ht="15">
      <c r="A110" s="124">
        <v>4</v>
      </c>
      <c r="B110" s="123">
        <v>502</v>
      </c>
      <c r="C110" s="123" t="str">
        <f t="shared" si="3"/>
        <v>4502</v>
      </c>
      <c r="D110" s="123" t="s">
        <v>541</v>
      </c>
    </row>
    <row r="111" spans="1:4" ht="15">
      <c r="A111" s="124">
        <v>4</v>
      </c>
      <c r="B111" s="123">
        <v>503</v>
      </c>
      <c r="C111" s="123" t="str">
        <f t="shared" si="3"/>
        <v>4503</v>
      </c>
      <c r="D111" s="123" t="s">
        <v>541</v>
      </c>
    </row>
    <row r="112" spans="1:4" ht="15">
      <c r="A112" s="124">
        <v>4</v>
      </c>
      <c r="B112">
        <v>504</v>
      </c>
      <c r="C112" s="123" t="str">
        <f t="shared" si="3"/>
        <v>4504</v>
      </c>
      <c r="D112" s="123" t="s">
        <v>541</v>
      </c>
    </row>
    <row r="113" spans="1:4" ht="15">
      <c r="A113" s="124">
        <v>4</v>
      </c>
      <c r="B113">
        <v>601</v>
      </c>
      <c r="C113" s="123" t="str">
        <f t="shared" si="3"/>
        <v>4601</v>
      </c>
      <c r="D113" s="123" t="s">
        <v>541</v>
      </c>
    </row>
    <row r="114" spans="1:4" ht="15">
      <c r="A114" s="124">
        <v>4</v>
      </c>
      <c r="B114">
        <v>602</v>
      </c>
      <c r="C114" s="123" t="str">
        <f t="shared" si="3"/>
        <v>4602</v>
      </c>
      <c r="D114" s="123" t="s">
        <v>541</v>
      </c>
    </row>
    <row r="115" spans="1:4" ht="15">
      <c r="A115" s="124">
        <v>4</v>
      </c>
      <c r="B115">
        <v>603</v>
      </c>
      <c r="C115" s="123" t="str">
        <f t="shared" si="3"/>
        <v>4603</v>
      </c>
      <c r="D115" s="123" t="s">
        <v>541</v>
      </c>
    </row>
    <row r="116" spans="1:4" ht="15">
      <c r="A116" s="125">
        <v>5</v>
      </c>
      <c r="B116" s="123">
        <v>201</v>
      </c>
      <c r="C116" s="123" t="str">
        <f aca="true" t="shared" si="4" ref="C116:C133">A116&amp;B116</f>
        <v>5201</v>
      </c>
      <c r="D116" s="123" t="s">
        <v>541</v>
      </c>
    </row>
    <row r="117" spans="1:4" ht="15">
      <c r="A117" s="125">
        <v>5</v>
      </c>
      <c r="B117" s="123">
        <v>202</v>
      </c>
      <c r="C117" s="123" t="str">
        <f t="shared" si="4"/>
        <v>5202</v>
      </c>
      <c r="D117" s="123" t="s">
        <v>541</v>
      </c>
    </row>
    <row r="118" spans="1:4" ht="15">
      <c r="A118" s="125">
        <v>5</v>
      </c>
      <c r="B118" s="123">
        <v>203</v>
      </c>
      <c r="C118" s="123" t="str">
        <f t="shared" si="4"/>
        <v>5203</v>
      </c>
      <c r="D118" s="123" t="s">
        <v>541</v>
      </c>
    </row>
    <row r="119" spans="1:4" ht="15">
      <c r="A119" s="125">
        <v>5</v>
      </c>
      <c r="B119" s="123">
        <v>204</v>
      </c>
      <c r="C119" s="123" t="str">
        <f t="shared" si="4"/>
        <v>5204</v>
      </c>
      <c r="D119" s="123" t="s">
        <v>541</v>
      </c>
    </row>
    <row r="120" spans="1:4" ht="15">
      <c r="A120" s="125">
        <v>5</v>
      </c>
      <c r="B120" s="123">
        <v>205</v>
      </c>
      <c r="C120" s="123" t="str">
        <f t="shared" si="4"/>
        <v>5205</v>
      </c>
      <c r="D120" s="123" t="s">
        <v>541</v>
      </c>
    </row>
    <row r="121" spans="1:4" ht="15">
      <c r="A121" s="125">
        <v>5</v>
      </c>
      <c r="B121" s="123">
        <v>206</v>
      </c>
      <c r="C121" s="123" t="str">
        <f t="shared" si="4"/>
        <v>5206</v>
      </c>
      <c r="D121" s="123" t="s">
        <v>541</v>
      </c>
    </row>
    <row r="122" spans="1:4" ht="15">
      <c r="A122" s="125">
        <v>5</v>
      </c>
      <c r="B122">
        <v>301</v>
      </c>
      <c r="C122" s="123" t="str">
        <f t="shared" si="4"/>
        <v>5301</v>
      </c>
      <c r="D122" s="123" t="s">
        <v>541</v>
      </c>
    </row>
    <row r="123" spans="1:4" ht="15">
      <c r="A123" s="125">
        <v>5</v>
      </c>
      <c r="B123">
        <v>302</v>
      </c>
      <c r="C123" s="123" t="str">
        <f t="shared" si="4"/>
        <v>5302</v>
      </c>
      <c r="D123" s="123" t="s">
        <v>541</v>
      </c>
    </row>
    <row r="124" spans="1:4" ht="15">
      <c r="A124" s="125">
        <v>5</v>
      </c>
      <c r="B124">
        <v>303</v>
      </c>
      <c r="C124" s="123" t="str">
        <f t="shared" si="4"/>
        <v>5303</v>
      </c>
      <c r="D124" s="123" t="s">
        <v>541</v>
      </c>
    </row>
    <row r="125" spans="1:4" ht="15">
      <c r="A125" s="125">
        <v>5</v>
      </c>
      <c r="B125">
        <v>304</v>
      </c>
      <c r="C125" s="123" t="str">
        <f t="shared" si="4"/>
        <v>5304</v>
      </c>
      <c r="D125" s="123" t="s">
        <v>541</v>
      </c>
    </row>
    <row r="126" spans="1:4" ht="15">
      <c r="A126" s="125">
        <v>5</v>
      </c>
      <c r="B126">
        <v>305</v>
      </c>
      <c r="C126" s="123" t="str">
        <f t="shared" si="4"/>
        <v>5305</v>
      </c>
      <c r="D126" s="123" t="s">
        <v>541</v>
      </c>
    </row>
    <row r="127" spans="1:4" ht="15">
      <c r="A127" s="125">
        <v>5</v>
      </c>
      <c r="B127">
        <v>306</v>
      </c>
      <c r="C127" s="123" t="str">
        <f t="shared" si="4"/>
        <v>5306</v>
      </c>
      <c r="D127" s="123" t="s">
        <v>541</v>
      </c>
    </row>
    <row r="128" spans="1:4" ht="15">
      <c r="A128" s="125">
        <v>5</v>
      </c>
      <c r="B128">
        <v>404</v>
      </c>
      <c r="C128" s="123" t="str">
        <f t="shared" si="4"/>
        <v>5404</v>
      </c>
      <c r="D128" s="123" t="s">
        <v>541</v>
      </c>
    </row>
    <row r="129" spans="1:4" ht="15">
      <c r="A129" s="125">
        <v>5</v>
      </c>
      <c r="B129">
        <v>405</v>
      </c>
      <c r="C129" s="123" t="str">
        <f t="shared" si="4"/>
        <v>5405</v>
      </c>
      <c r="D129" s="123" t="s">
        <v>541</v>
      </c>
    </row>
    <row r="130" spans="1:4" ht="15">
      <c r="A130" s="125">
        <v>5</v>
      </c>
      <c r="B130">
        <v>406</v>
      </c>
      <c r="C130" s="123" t="str">
        <f t="shared" si="4"/>
        <v>5406</v>
      </c>
      <c r="D130" s="123" t="s">
        <v>541</v>
      </c>
    </row>
    <row r="131" spans="1:4" ht="15">
      <c r="A131" s="125">
        <v>5</v>
      </c>
      <c r="B131">
        <v>504</v>
      </c>
      <c r="C131" s="123" t="str">
        <f t="shared" si="4"/>
        <v>5504</v>
      </c>
      <c r="D131" s="123" t="s">
        <v>541</v>
      </c>
    </row>
    <row r="132" spans="1:4" ht="15">
      <c r="A132" s="125">
        <v>5</v>
      </c>
      <c r="B132">
        <v>505</v>
      </c>
      <c r="C132" s="123" t="str">
        <f t="shared" si="4"/>
        <v>5505</v>
      </c>
      <c r="D132" s="123" t="s">
        <v>541</v>
      </c>
    </row>
    <row r="133" spans="1:4" ht="15">
      <c r="A133" s="125">
        <v>5</v>
      </c>
      <c r="B133">
        <v>506</v>
      </c>
      <c r="C133" s="123" t="str">
        <f t="shared" si="4"/>
        <v>5506</v>
      </c>
      <c r="D133" s="123" t="s">
        <v>541</v>
      </c>
    </row>
    <row r="134" spans="1:4" ht="15">
      <c r="A134" s="125">
        <v>5</v>
      </c>
      <c r="B134">
        <v>601</v>
      </c>
      <c r="C134" s="123" t="str">
        <f aca="true" t="shared" si="5" ref="C134:C145">A134&amp;B134</f>
        <v>5601</v>
      </c>
      <c r="D134" s="123" t="s">
        <v>541</v>
      </c>
    </row>
    <row r="135" spans="1:4" ht="15">
      <c r="A135" s="125">
        <v>5</v>
      </c>
      <c r="B135">
        <v>602</v>
      </c>
      <c r="C135" s="123" t="str">
        <f t="shared" si="5"/>
        <v>5602</v>
      </c>
      <c r="D135" s="123" t="s">
        <v>541</v>
      </c>
    </row>
    <row r="136" spans="1:4" ht="15">
      <c r="A136" s="125">
        <v>5</v>
      </c>
      <c r="B136">
        <v>603</v>
      </c>
      <c r="C136" s="123" t="str">
        <f t="shared" si="5"/>
        <v>5603</v>
      </c>
      <c r="D136" s="123" t="s">
        <v>541</v>
      </c>
    </row>
    <row r="137" spans="1:4" ht="15">
      <c r="A137" s="125">
        <v>5</v>
      </c>
      <c r="B137">
        <v>604</v>
      </c>
      <c r="C137" s="123" t="str">
        <f t="shared" si="5"/>
        <v>5604</v>
      </c>
      <c r="D137" s="123" t="s">
        <v>541</v>
      </c>
    </row>
    <row r="138" spans="1:4" ht="15">
      <c r="A138" s="125">
        <v>5</v>
      </c>
      <c r="B138">
        <v>605</v>
      </c>
      <c r="C138" s="123" t="str">
        <f t="shared" si="5"/>
        <v>5605</v>
      </c>
      <c r="D138" s="123" t="s">
        <v>541</v>
      </c>
    </row>
    <row r="139" spans="1:4" ht="15">
      <c r="A139" s="125">
        <v>5</v>
      </c>
      <c r="B139">
        <v>606</v>
      </c>
      <c r="C139" s="123" t="str">
        <f t="shared" si="5"/>
        <v>5606</v>
      </c>
      <c r="D139" s="123" t="s">
        <v>541</v>
      </c>
    </row>
    <row r="140" spans="1:4" ht="15">
      <c r="A140" s="125">
        <v>5</v>
      </c>
      <c r="B140" t="s">
        <v>563</v>
      </c>
      <c r="C140" s="123" t="str">
        <f t="shared" si="5"/>
        <v>5401/1</v>
      </c>
      <c r="D140" s="123" t="s">
        <v>541</v>
      </c>
    </row>
    <row r="141" spans="1:4" ht="15">
      <c r="A141" s="125">
        <v>5</v>
      </c>
      <c r="B141" t="s">
        <v>564</v>
      </c>
      <c r="C141" s="123" t="str">
        <f t="shared" si="5"/>
        <v>5401/2</v>
      </c>
      <c r="D141" s="123" t="s">
        <v>541</v>
      </c>
    </row>
    <row r="142" spans="1:4" ht="15">
      <c r="A142" s="125">
        <v>5</v>
      </c>
      <c r="B142" t="s">
        <v>582</v>
      </c>
      <c r="C142" s="123" t="str">
        <f>A142&amp;B142</f>
        <v>5401/3</v>
      </c>
      <c r="D142" s="123" t="s">
        <v>541</v>
      </c>
    </row>
    <row r="143" spans="1:4" ht="15">
      <c r="A143" s="125">
        <v>5</v>
      </c>
      <c r="B143" t="s">
        <v>565</v>
      </c>
      <c r="C143" s="123" t="str">
        <f>A143&amp;B143</f>
        <v>5501/1</v>
      </c>
      <c r="D143" s="123" t="s">
        <v>541</v>
      </c>
    </row>
    <row r="144" spans="1:4" ht="15">
      <c r="A144" s="125">
        <v>5</v>
      </c>
      <c r="B144" t="s">
        <v>566</v>
      </c>
      <c r="C144" s="123" t="str">
        <f>A144&amp;B144</f>
        <v>5501/2</v>
      </c>
      <c r="D144" s="123" t="s">
        <v>541</v>
      </c>
    </row>
    <row r="145" spans="1:4" ht="15">
      <c r="A145" s="125">
        <v>5</v>
      </c>
      <c r="B145" t="s">
        <v>583</v>
      </c>
      <c r="C145" s="123" t="str">
        <f t="shared" si="5"/>
        <v>5501/3</v>
      </c>
      <c r="D145" s="123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98"/>
  <sheetViews>
    <sheetView zoomScalePageLayoutView="0" workbookViewId="0" topLeftCell="A782">
      <selection activeCell="D803" sqref="D803"/>
    </sheetView>
  </sheetViews>
  <sheetFormatPr defaultColWidth="9.140625" defaultRowHeight="15"/>
  <cols>
    <col min="1" max="2" width="9.140625" style="28" customWidth="1"/>
    <col min="3" max="3" width="12.8515625" style="29" bestFit="1" customWidth="1"/>
    <col min="4" max="4" width="85.7109375" style="30" bestFit="1" customWidth="1"/>
    <col min="5" max="5" width="6.5742187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 customWidth="1"/>
    <col min="14" max="26" width="9.140625" style="31" customWidth="1"/>
    <col min="27" max="16384" width="9.140625" style="17" customWidth="1"/>
  </cols>
  <sheetData>
    <row r="1" spans="1:26" ht="38.25">
      <c r="A1" s="19" t="s">
        <v>122</v>
      </c>
      <c r="B1" s="19"/>
      <c r="C1" s="19"/>
      <c r="D1" s="211" t="s">
        <v>123</v>
      </c>
      <c r="E1" s="212" t="s">
        <v>124</v>
      </c>
      <c r="F1" s="212" t="s">
        <v>125</v>
      </c>
      <c r="G1" s="212" t="s">
        <v>126</v>
      </c>
      <c r="H1" s="20" t="s">
        <v>127</v>
      </c>
      <c r="I1" s="20"/>
      <c r="J1" s="20"/>
      <c r="K1" s="20"/>
      <c r="L1" s="20"/>
      <c r="M1" s="21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1"/>
      <c r="E2" s="212"/>
      <c r="F2" s="212"/>
      <c r="G2" s="212"/>
      <c r="H2" s="20"/>
      <c r="I2" s="20"/>
      <c r="J2" s="20"/>
      <c r="K2" s="20"/>
      <c r="L2" s="20"/>
      <c r="M2" s="21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10" ht="12.75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10" ht="12.75">
      <c r="A5" s="28" t="str">
        <f aca="true" t="shared" si="0" ref="A5:A39">LEFT(C5,3)</f>
        <v>AHI</v>
      </c>
      <c r="B5" s="28" t="str">
        <f aca="true" t="shared" si="1" ref="B5:B39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10" ht="12.75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10" ht="12.75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10" ht="12.75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10" ht="12.75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5" ht="12.75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5" ht="12.75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5" ht="12.75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5" ht="12.75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5" ht="12.75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5" ht="12.75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13" s="31" customFormat="1" ht="12.75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 ht="12.75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 ht="12.75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 ht="12.75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 ht="12.75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 ht="12.75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 ht="12.75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 ht="12.75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 ht="12.75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 ht="12.75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 ht="12.75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 ht="12.75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 ht="12.75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 ht="12.75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 ht="12.75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 ht="12.75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 ht="12.75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 ht="12.75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 ht="12.75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 ht="12.75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 ht="12.75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 ht="12.75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 ht="12.75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 ht="12.75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 ht="12.75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 ht="12.75">
      <c r="A41" s="28" t="str">
        <f aca="true" t="shared" si="2" ref="A41:A105">LEFT(C41,3)</f>
        <v>ARC</v>
      </c>
      <c r="B41" s="28" t="str">
        <f aca="true" t="shared" si="3" ref="B41:B105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 ht="12.75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 ht="12.75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 ht="12.75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 ht="12.75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 ht="12.75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 ht="12.75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 ht="12.75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 ht="12.75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 ht="12.75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 ht="12.75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 ht="12.75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 ht="12.75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 ht="12.75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 ht="12.75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 ht="12.75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 ht="12.75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 ht="12.75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 ht="12.75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 ht="12.75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 ht="12.75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 ht="12.75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 ht="12.75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 ht="12.75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 ht="12.75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 ht="12.75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 ht="12.75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 ht="12.75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 ht="12.75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 ht="12.75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 ht="12.75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 ht="12.75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 ht="12.75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 ht="12.75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 ht="12.75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 ht="12.75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 ht="12.75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 ht="12.75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 ht="12.75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 ht="12.75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 ht="12.75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 ht="12.75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 ht="12.75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 ht="12.75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 ht="12.75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 ht="12.75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 ht="12.75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 ht="12.75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 ht="12.75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 ht="12.75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 ht="12.75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 ht="12.75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 ht="12.75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 ht="12.75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 ht="12.75">
      <c r="A95" s="28" t="str">
        <f>LEFT(C95,3)</f>
        <v>DTE</v>
      </c>
      <c r="B95" s="28" t="str">
        <f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 ht="12.75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 ht="12.75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 ht="12.75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 ht="12.75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 ht="12.75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 ht="12.75">
      <c r="A101" s="28" t="str">
        <f t="shared" si="2"/>
        <v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 ht="12.75">
      <c r="A102" s="28" t="str">
        <f t="shared" si="2"/>
        <v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 ht="12.75">
      <c r="A103" s="28" t="str">
        <f t="shared" si="2"/>
        <v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 ht="12.75">
      <c r="A104" s="28" t="str">
        <f t="shared" si="2"/>
        <v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 ht="12.75">
      <c r="A105" s="28" t="str">
        <f t="shared" si="2"/>
        <v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 ht="12.75">
      <c r="A106" s="28" t="str">
        <f aca="true" t="shared" si="4" ref="A106:A169">LEFT(C106,3)</f>
        <v>ES </v>
      </c>
      <c r="B106" s="28" t="str">
        <f aca="true" t="shared" si="5" ref="B106:B169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 ht="12.75">
      <c r="A107" s="28" t="str">
        <f t="shared" si="4"/>
        <v>ES </v>
      </c>
      <c r="B107" s="28" t="str">
        <f t="shared" si="5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 ht="12.75">
      <c r="A108" s="28" t="str">
        <f t="shared" si="4"/>
        <v>ES </v>
      </c>
      <c r="B108" s="28" t="str">
        <f t="shared" si="5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 ht="12.75">
      <c r="A109" s="28" t="str">
        <f t="shared" si="4"/>
        <v>ES </v>
      </c>
      <c r="B109" s="28" t="str">
        <f t="shared" si="5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 ht="12.75">
      <c r="A110" s="28" t="str">
        <f t="shared" si="4"/>
        <v>ES </v>
      </c>
      <c r="B110" s="28" t="str">
        <f t="shared" si="5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 ht="12.75">
      <c r="A111" s="28" t="str">
        <f t="shared" si="4"/>
        <v>ES </v>
      </c>
      <c r="B111" s="28" t="str">
        <f t="shared" si="5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 ht="12.75">
      <c r="A112" s="28" t="str">
        <f t="shared" si="4"/>
        <v>EVR</v>
      </c>
      <c r="B112" s="28" t="str">
        <f t="shared" si="5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 ht="12.75">
      <c r="A113" s="28" t="str">
        <f t="shared" si="4"/>
        <v>EVR</v>
      </c>
      <c r="B113" s="28" t="str">
        <f t="shared" si="5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 ht="12.75">
      <c r="A114" s="28" t="str">
        <f t="shared" si="4"/>
        <v>EVR</v>
      </c>
      <c r="B114" s="28" t="str">
        <f t="shared" si="5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 ht="12.75">
      <c r="A115" s="28" t="str">
        <f t="shared" si="4"/>
        <v>EVR</v>
      </c>
      <c r="B115" s="28" t="str">
        <f t="shared" si="5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 ht="12.75">
      <c r="A116" s="28" t="str">
        <f t="shared" si="4"/>
        <v>EVR</v>
      </c>
      <c r="B116" s="28" t="str">
        <f t="shared" si="5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 ht="12.75">
      <c r="A117" s="28" t="str">
        <f t="shared" si="4"/>
        <v>EVR</v>
      </c>
      <c r="B117" s="28" t="str">
        <f t="shared" si="5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 ht="12.75">
      <c r="A118" s="28" t="str">
        <f t="shared" si="4"/>
        <v>EVR</v>
      </c>
      <c r="B118" s="28" t="str">
        <f t="shared" si="5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 ht="12.75">
      <c r="A119" s="28" t="str">
        <f t="shared" si="4"/>
        <v>EVR</v>
      </c>
      <c r="B119" s="28" t="str">
        <f t="shared" si="5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 ht="12.75">
      <c r="A120" s="28" t="str">
        <f t="shared" si="4"/>
        <v>EVR</v>
      </c>
      <c r="B120" s="28" t="str">
        <f t="shared" si="5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 ht="12.75">
      <c r="A121" s="28" t="str">
        <f t="shared" si="4"/>
        <v>EVR</v>
      </c>
      <c r="B121" s="28" t="str">
        <f t="shared" si="5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 ht="12.75">
      <c r="A122" s="28" t="str">
        <f t="shared" si="4"/>
        <v>EVR</v>
      </c>
      <c r="B122" s="28" t="str">
        <f t="shared" si="5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 ht="12.75">
      <c r="A123" s="28" t="str">
        <f t="shared" si="4"/>
        <v>EVR</v>
      </c>
      <c r="B123" s="28" t="str">
        <f t="shared" si="5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 ht="12.75">
      <c r="A124" s="28" t="str">
        <f t="shared" si="4"/>
        <v>EVR</v>
      </c>
      <c r="B124" s="28" t="str">
        <f t="shared" si="5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 ht="12.75">
      <c r="A125" s="28" t="str">
        <f t="shared" si="4"/>
        <v>EVR</v>
      </c>
      <c r="B125" s="28" t="str">
        <f t="shared" si="5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 ht="12.75">
      <c r="A126" s="28" t="str">
        <f t="shared" si="4"/>
        <v>EVR</v>
      </c>
      <c r="B126" s="28" t="str">
        <f t="shared" si="5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 ht="12.75">
      <c r="A127" s="28" t="str">
        <f t="shared" si="4"/>
        <v>EVR</v>
      </c>
      <c r="B127" s="28" t="str">
        <f t="shared" si="5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 ht="12.75">
      <c r="A128" s="28" t="str">
        <f t="shared" si="4"/>
        <v>EVR</v>
      </c>
      <c r="B128" s="28" t="str">
        <f t="shared" si="5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 ht="12.75">
      <c r="A129" s="28" t="str">
        <f t="shared" si="4"/>
        <v>EVR</v>
      </c>
      <c r="B129" s="28" t="str">
        <f t="shared" si="5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 ht="12.75">
      <c r="A130" s="28" t="str">
        <f t="shared" si="4"/>
        <v>EVR</v>
      </c>
      <c r="B130" s="28" t="str">
        <f t="shared" si="5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 ht="12.75">
      <c r="A131" s="28" t="str">
        <f t="shared" si="4"/>
        <v>EVR</v>
      </c>
      <c r="B131" s="28" t="str">
        <f t="shared" si="5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 ht="12.75">
      <c r="A132" s="28" t="str">
        <f t="shared" si="4"/>
        <v>EVR</v>
      </c>
      <c r="B132" s="28" t="str">
        <f t="shared" si="5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 ht="12.75">
      <c r="A133" s="28" t="str">
        <f t="shared" si="4"/>
        <v>EVR</v>
      </c>
      <c r="B133" s="28" t="str">
        <f t="shared" si="5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 ht="12.75">
      <c r="A134" s="28" t="str">
        <f t="shared" si="4"/>
        <v>EVR</v>
      </c>
      <c r="B134" s="28" t="str">
        <f t="shared" si="5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 ht="12.75">
      <c r="A135" s="28" t="str">
        <f t="shared" si="4"/>
        <v>EVR</v>
      </c>
      <c r="B135" s="28" t="str">
        <f t="shared" si="5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 ht="12.75">
      <c r="A136" s="28" t="str">
        <f t="shared" si="4"/>
        <v>EVR</v>
      </c>
      <c r="B136" s="28" t="str">
        <f t="shared" si="5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 ht="12.75">
      <c r="A137" s="28" t="str">
        <f t="shared" si="4"/>
        <v>EVR</v>
      </c>
      <c r="B137" s="28" t="str">
        <f t="shared" si="5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 ht="12.75">
      <c r="A138" s="28" t="str">
        <f t="shared" si="4"/>
        <v>EVR</v>
      </c>
      <c r="B138" s="28" t="str">
        <f t="shared" si="5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5" ht="12.75">
      <c r="A139" s="28" t="str">
        <f t="shared" si="4"/>
        <v>EVR</v>
      </c>
      <c r="B139" s="28" t="str">
        <f t="shared" si="5"/>
        <v>496</v>
      </c>
      <c r="C139" s="29" t="s">
        <v>401</v>
      </c>
      <c r="D139" s="30" t="s">
        <v>290</v>
      </c>
      <c r="E139" s="28">
        <v>1</v>
      </c>
    </row>
    <row r="140" spans="1:5" ht="12.75">
      <c r="A140" s="28" t="str">
        <f t="shared" si="4"/>
        <v>EVR</v>
      </c>
      <c r="B140" s="28" t="str">
        <f t="shared" si="5"/>
        <v>497</v>
      </c>
      <c r="C140" s="29" t="s">
        <v>402</v>
      </c>
      <c r="D140" s="30" t="s">
        <v>237</v>
      </c>
      <c r="E140" s="28">
        <v>5</v>
      </c>
    </row>
    <row r="141" spans="1:5" ht="12.75">
      <c r="A141" s="28" t="str">
        <f t="shared" si="4"/>
        <v>EVR</v>
      </c>
      <c r="B141" s="28" t="str">
        <f t="shared" si="5"/>
        <v>499</v>
      </c>
      <c r="C141" s="29" t="s">
        <v>403</v>
      </c>
      <c r="D141" s="30" t="s">
        <v>241</v>
      </c>
      <c r="E141" s="28">
        <v>5</v>
      </c>
    </row>
    <row r="142" spans="1:5" ht="12.75">
      <c r="A142" s="28" t="str">
        <f t="shared" si="4"/>
        <v>FSH</v>
      </c>
      <c r="B142" s="28" t="str">
        <f t="shared" si="5"/>
        <v>161</v>
      </c>
      <c r="C142" s="29" t="s">
        <v>404</v>
      </c>
      <c r="D142" s="30" t="s">
        <v>405</v>
      </c>
      <c r="E142" s="28">
        <v>2</v>
      </c>
    </row>
    <row r="143" spans="1:13" s="31" customFormat="1" ht="12.75">
      <c r="A143" s="28" t="str">
        <f t="shared" si="4"/>
        <v>GEO</v>
      </c>
      <c r="B143" s="28" t="str">
        <f t="shared" si="5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 ht="12.75">
      <c r="A144" s="28" t="str">
        <f t="shared" si="4"/>
        <v>GEO</v>
      </c>
      <c r="B144" s="28" t="str">
        <f t="shared" si="5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 ht="12.75">
      <c r="A145" s="28" t="str">
        <f t="shared" si="4"/>
        <v>GLY</v>
      </c>
      <c r="B145" s="28" t="str">
        <f t="shared" si="5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 ht="12.75">
      <c r="A146" s="28" t="str">
        <f t="shared" si="4"/>
        <v>HYD</v>
      </c>
      <c r="B146" s="28" t="str">
        <f t="shared" si="5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 ht="12.75">
      <c r="A147" s="28" t="str">
        <f t="shared" si="4"/>
        <v>HYD</v>
      </c>
      <c r="B147" s="28" t="str">
        <f t="shared" si="5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 ht="12.75">
      <c r="A148" s="28" t="str">
        <f t="shared" si="4"/>
        <v>HYD</v>
      </c>
      <c r="B148" s="28" t="str">
        <f t="shared" si="5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 ht="12.75">
      <c r="A149" s="28" t="str">
        <f t="shared" si="4"/>
        <v>IE </v>
      </c>
      <c r="B149" s="28" t="str">
        <f t="shared" si="5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 ht="12.75">
      <c r="A150" s="28" t="str">
        <f t="shared" si="4"/>
        <v>IE </v>
      </c>
      <c r="B150" s="28" t="str">
        <f t="shared" si="5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 ht="12.75">
      <c r="A151" s="28" t="str">
        <f t="shared" si="4"/>
        <v>IS </v>
      </c>
      <c r="B151" s="28" t="str">
        <f t="shared" si="5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 ht="12.75">
      <c r="A152" s="28" t="str">
        <f t="shared" si="4"/>
        <v>ITD</v>
      </c>
      <c r="B152" s="28" t="str">
        <f t="shared" si="5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 ht="12.75">
      <c r="A153" s="28" t="str">
        <f t="shared" si="4"/>
        <v>ITD</v>
      </c>
      <c r="B153" s="28" t="str">
        <f t="shared" si="5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 ht="12.75">
      <c r="A154" s="28" t="str">
        <f t="shared" si="4"/>
        <v>ITD</v>
      </c>
      <c r="B154" s="28" t="str">
        <f t="shared" si="5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 ht="12.75">
      <c r="A155" s="28" t="str">
        <f t="shared" si="4"/>
        <v>ITD</v>
      </c>
      <c r="B155" s="28" t="str">
        <f t="shared" si="5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 ht="12.75">
      <c r="A156" s="28" t="str">
        <f t="shared" si="4"/>
        <v>ITD</v>
      </c>
      <c r="B156" s="28" t="str">
        <f t="shared" si="5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 ht="12.75">
      <c r="A157" s="28" t="str">
        <f t="shared" si="4"/>
        <v>ITD</v>
      </c>
      <c r="B157" s="28" t="str">
        <f t="shared" si="5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 ht="12.75">
      <c r="A158" s="28" t="str">
        <f t="shared" si="4"/>
        <v>ITD</v>
      </c>
      <c r="B158" s="28" t="str">
        <f t="shared" si="5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 ht="12.75">
      <c r="A159" s="28" t="str">
        <f t="shared" si="4"/>
        <v>ITD</v>
      </c>
      <c r="B159" s="28" t="str">
        <f t="shared" si="5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 ht="12.75">
      <c r="A160" s="28" t="str">
        <f t="shared" si="4"/>
        <v>ITD</v>
      </c>
      <c r="B160" s="28" t="str">
        <f t="shared" si="5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 ht="12.75">
      <c r="A161" s="28" t="str">
        <f t="shared" si="4"/>
        <v>ITD</v>
      </c>
      <c r="B161" s="28" t="str">
        <f t="shared" si="5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 ht="12.75">
      <c r="A162" s="28" t="str">
        <f t="shared" si="4"/>
        <v>ITD</v>
      </c>
      <c r="B162" s="28" t="str">
        <f t="shared" si="5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 ht="12.75">
      <c r="A163" s="28" t="str">
        <f t="shared" si="4"/>
        <v>LAW</v>
      </c>
      <c r="B163" s="28" t="str">
        <f t="shared" si="5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 ht="12.75">
      <c r="A164" s="28" t="str">
        <f t="shared" si="4"/>
        <v>MEC</v>
      </c>
      <c r="B164" s="28" t="str">
        <f t="shared" si="5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 ht="12.75">
      <c r="A165" s="28" t="str">
        <f t="shared" si="4"/>
        <v>PSY</v>
      </c>
      <c r="B165" s="28" t="str">
        <f t="shared" si="5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 ht="12.75">
      <c r="A166" s="28" t="str">
        <f t="shared" si="4"/>
        <v>PHY</v>
      </c>
      <c r="B166" s="28" t="str">
        <f t="shared" si="5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 ht="12.75">
      <c r="A167" s="28" t="str">
        <f t="shared" si="4"/>
        <v>PHY</v>
      </c>
      <c r="B167" s="28" t="str">
        <f t="shared" si="5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 ht="12.75">
      <c r="A168" s="28" t="str">
        <f t="shared" si="4"/>
        <v>TOX</v>
      </c>
      <c r="B168" s="28" t="str">
        <f t="shared" si="5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 ht="12.75">
      <c r="A169" s="28" t="str">
        <f t="shared" si="4"/>
        <v>TOX</v>
      </c>
      <c r="B169" s="28" t="str">
        <f t="shared" si="5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 ht="12.75">
      <c r="A170" s="28" t="str">
        <f>LEFT(C170,3)</f>
        <v>TOX</v>
      </c>
      <c r="B170" s="28" t="str">
        <f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 ht="12.75">
      <c r="A171" s="28" t="str">
        <f>LEFT(C171,3)</f>
        <v>THR</v>
      </c>
      <c r="B171" s="28" t="str">
        <f>RIGHT(C171,3)</f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 ht="12.75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 ht="12.75">
      <c r="A173" s="28" t="str">
        <f aca="true" t="shared" si="6" ref="A173:A179">LEFT(C173,3)</f>
        <v>BCH</v>
      </c>
      <c r="B173" s="28" t="str">
        <f aca="true" t="shared" si="7" ref="B173:B179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 ht="12.75">
      <c r="A174" s="28" t="str">
        <f t="shared" si="6"/>
        <v>BIO</v>
      </c>
      <c r="B174" s="28" t="str">
        <f t="shared" si="7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 ht="12.75">
      <c r="A175" s="28" t="str">
        <f t="shared" si="6"/>
        <v>CHE</v>
      </c>
      <c r="B175" s="28" t="str">
        <f t="shared" si="7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 ht="12.75">
      <c r="A176" s="28" t="str">
        <f t="shared" si="6"/>
        <v>CHE</v>
      </c>
      <c r="B176" s="28" t="str">
        <f t="shared" si="7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 ht="12.75">
      <c r="A177" s="28" t="str">
        <f t="shared" si="6"/>
        <v>CHE</v>
      </c>
      <c r="B177" s="28" t="str">
        <f t="shared" si="7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 ht="12.75">
      <c r="A178" s="28" t="str">
        <f t="shared" si="6"/>
        <v>CHE</v>
      </c>
      <c r="B178" s="28" t="str">
        <f t="shared" si="7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 ht="12.75">
      <c r="A179" s="28" t="str">
        <f t="shared" si="6"/>
        <v>CHE</v>
      </c>
      <c r="B179" s="28" t="str">
        <f t="shared" si="7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 ht="12.75">
      <c r="A180" s="28" t="str">
        <f aca="true" t="shared" si="8" ref="A180:A222">LEFT(C180,3)</f>
        <v>CHE</v>
      </c>
      <c r="B180" s="28" t="str">
        <f aca="true" t="shared" si="9" ref="B180:B222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 ht="12.75">
      <c r="A181" s="28" t="str">
        <f t="shared" si="8"/>
        <v>CHE</v>
      </c>
      <c r="B181" s="28" t="str">
        <f t="shared" si="9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 ht="12.75">
      <c r="A182" s="28" t="str">
        <f t="shared" si="8"/>
        <v>CHE</v>
      </c>
      <c r="B182" s="28" t="str">
        <f t="shared" si="9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 ht="12.75">
      <c r="A183" s="28" t="str">
        <f t="shared" si="8"/>
        <v>CHE</v>
      </c>
      <c r="B183" s="28" t="str">
        <f t="shared" si="9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 ht="12.75">
      <c r="A184" s="28" t="str">
        <f t="shared" si="8"/>
        <v>CHE</v>
      </c>
      <c r="B184" s="28" t="str">
        <f t="shared" si="9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 ht="12.75">
      <c r="A185" s="28" t="str">
        <f t="shared" si="8"/>
        <v>CHE</v>
      </c>
      <c r="B185" s="28" t="str">
        <f t="shared" si="9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 ht="12.75">
      <c r="A186" s="28" t="str">
        <f t="shared" si="8"/>
        <v>CHE</v>
      </c>
      <c r="B186" s="28" t="str">
        <f t="shared" si="9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 ht="12.75">
      <c r="A187" s="28" t="str">
        <f t="shared" si="8"/>
        <v>CHE</v>
      </c>
      <c r="B187" s="28" t="str">
        <f t="shared" si="9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 ht="12.75">
      <c r="A188" s="28" t="str">
        <f t="shared" si="8"/>
        <v>CHE</v>
      </c>
      <c r="B188" s="28" t="str">
        <f t="shared" si="9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 ht="12.75">
      <c r="A189" s="28" t="str">
        <f t="shared" si="8"/>
        <v>CHE</v>
      </c>
      <c r="B189" s="28" t="str">
        <f t="shared" si="9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 ht="12.75">
      <c r="A190" s="28" t="str">
        <f t="shared" si="8"/>
        <v>CHE</v>
      </c>
      <c r="B190" s="28" t="str">
        <f t="shared" si="9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 ht="12.75">
      <c r="A191" s="28" t="str">
        <f t="shared" si="8"/>
        <v>LAW</v>
      </c>
      <c r="B191" s="28" t="str">
        <f t="shared" si="9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 ht="12.75">
      <c r="A192" s="28" t="str">
        <f t="shared" si="8"/>
        <v>MTH</v>
      </c>
      <c r="B192" s="28" t="str">
        <f t="shared" si="9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 ht="12.75">
      <c r="A193" s="28" t="str">
        <f t="shared" si="8"/>
        <v>MTH</v>
      </c>
      <c r="B193" s="28" t="str">
        <f t="shared" si="9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 ht="12.75">
      <c r="A194" s="28" t="str">
        <f t="shared" si="8"/>
        <v>MTH</v>
      </c>
      <c r="B194" s="28" t="str">
        <f t="shared" si="9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 ht="12.75">
      <c r="A195" s="28" t="str">
        <f t="shared" si="8"/>
        <v>MTH</v>
      </c>
      <c r="B195" s="28" t="str">
        <f t="shared" si="9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 ht="12.75">
      <c r="A196" s="28" t="str">
        <f t="shared" si="8"/>
        <v>MTH</v>
      </c>
      <c r="B196" s="28" t="str">
        <f t="shared" si="9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 ht="12.75">
      <c r="A197" s="28" t="str">
        <f t="shared" si="8"/>
        <v>MTH</v>
      </c>
      <c r="B197" s="28" t="str">
        <f t="shared" si="9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 ht="12.75">
      <c r="A198" s="28" t="str">
        <f t="shared" si="8"/>
        <v>MTH</v>
      </c>
      <c r="B198" s="28" t="str">
        <f t="shared" si="9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 ht="12.75">
      <c r="A199" s="28" t="str">
        <f t="shared" si="8"/>
        <v>MTH</v>
      </c>
      <c r="B199" s="28" t="str">
        <f t="shared" si="9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 ht="12.75">
      <c r="A200" s="28" t="str">
        <f t="shared" si="8"/>
        <v>MTH</v>
      </c>
      <c r="B200" s="28" t="str">
        <f t="shared" si="9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 ht="12.75">
      <c r="A201" s="28" t="str">
        <f t="shared" si="8"/>
        <v>MTH</v>
      </c>
      <c r="B201" s="28" t="str">
        <f t="shared" si="9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 ht="12.75">
      <c r="A202" s="28" t="str">
        <f t="shared" si="8"/>
        <v>PHY</v>
      </c>
      <c r="B202" s="28" t="str">
        <f t="shared" si="9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 ht="12.75">
      <c r="A203" s="28" t="str">
        <f t="shared" si="8"/>
        <v>PHY</v>
      </c>
      <c r="B203" s="28" t="str">
        <f t="shared" si="9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 ht="12.75">
      <c r="A204" s="28" t="str">
        <f t="shared" si="8"/>
        <v>PHY</v>
      </c>
      <c r="B204" s="28" t="str">
        <f t="shared" si="9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 ht="12.75">
      <c r="A205" s="28" t="str">
        <f t="shared" si="8"/>
        <v>PHY</v>
      </c>
      <c r="B205" s="28" t="str">
        <f t="shared" si="9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 ht="12.75">
      <c r="A206" s="28" t="str">
        <f t="shared" si="8"/>
        <v>STA</v>
      </c>
      <c r="B206" s="28" t="str">
        <f t="shared" si="9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 ht="12.75">
      <c r="A207" s="28" t="str">
        <f t="shared" si="8"/>
        <v>STA</v>
      </c>
      <c r="B207" s="28" t="str">
        <f t="shared" si="9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 ht="12.75">
      <c r="A208" s="28" t="str">
        <f t="shared" si="8"/>
        <v>STA</v>
      </c>
      <c r="B208" s="28" t="str">
        <f t="shared" si="9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 ht="12.75">
      <c r="A209" s="28" t="str">
        <f t="shared" si="8"/>
        <v>IS-</v>
      </c>
      <c r="B209" s="28" t="str">
        <f t="shared" si="9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 ht="12.75">
      <c r="A210" s="28" t="str">
        <f t="shared" si="8"/>
        <v>ID </v>
      </c>
      <c r="B210" s="28" t="str">
        <f t="shared" si="9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 ht="12.75">
      <c r="A211" s="28" t="str">
        <f t="shared" si="8"/>
        <v>ID </v>
      </c>
      <c r="B211" s="28" t="str">
        <f t="shared" si="9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 ht="12.75">
      <c r="A212" s="28" t="str">
        <f t="shared" si="8"/>
        <v>STA</v>
      </c>
      <c r="B212" s="28" t="str">
        <f t="shared" si="9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 ht="12.75">
      <c r="A213" s="28" t="str">
        <f t="shared" si="8"/>
        <v>FSE</v>
      </c>
      <c r="B213" s="28" t="str">
        <f t="shared" si="9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 ht="12.75">
      <c r="A214" s="28" t="str">
        <f t="shared" si="8"/>
        <v>FSE</v>
      </c>
      <c r="B214" s="28" t="str">
        <f t="shared" si="9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 ht="12.75">
      <c r="A215" s="28" t="str">
        <f t="shared" si="8"/>
        <v>DTE</v>
      </c>
      <c r="B215" s="28" t="str">
        <f t="shared" si="9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 ht="12.75">
      <c r="A216" s="28" t="str">
        <f t="shared" si="8"/>
        <v>CHE</v>
      </c>
      <c r="B216" s="28" t="str">
        <f t="shared" si="9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 ht="12.75">
      <c r="A217" s="28" t="str">
        <f t="shared" si="8"/>
        <v>ENG</v>
      </c>
      <c r="B217" s="28" t="str">
        <f t="shared" si="9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 ht="12.75">
      <c r="A218" s="28" t="str">
        <f t="shared" si="8"/>
        <v>ENG</v>
      </c>
      <c r="B218" s="28" t="str">
        <f t="shared" si="9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 ht="12.75">
      <c r="A219" s="28" t="str">
        <f t="shared" si="8"/>
        <v>EVR</v>
      </c>
      <c r="B219" s="28" t="str">
        <f t="shared" si="9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 ht="12.75">
      <c r="A220" s="28" t="str">
        <f t="shared" si="8"/>
        <v>EVR</v>
      </c>
      <c r="B220" s="28" t="str">
        <f t="shared" si="9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 ht="12.75">
      <c r="A221" s="28" t="str">
        <f t="shared" si="8"/>
        <v>THR</v>
      </c>
      <c r="B221" s="28" t="str">
        <f t="shared" si="9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 ht="12.75">
      <c r="A222" s="140" t="str">
        <f t="shared" si="8"/>
        <v>EVR</v>
      </c>
      <c r="B222" s="140" t="str">
        <f t="shared" si="9"/>
        <v>404</v>
      </c>
      <c r="C222" s="141" t="s">
        <v>596</v>
      </c>
      <c r="D222" s="142" t="s">
        <v>597</v>
      </c>
      <c r="E222" s="140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 ht="12.75">
      <c r="A223" s="28" t="str">
        <f>LEFT(C223,3)</f>
        <v>EVR</v>
      </c>
      <c r="B223" s="28" t="str">
        <f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5" ht="15">
      <c r="A224" s="28" t="str">
        <f>LEFT(C224,3)</f>
        <v>ANA</v>
      </c>
      <c r="B224" s="28" t="str">
        <f>RIGHT(C224,3)</f>
        <v>201</v>
      </c>
      <c r="C224" s="128" t="s">
        <v>618</v>
      </c>
      <c r="D224" s="129" t="s">
        <v>619</v>
      </c>
      <c r="E224" s="127">
        <v>2</v>
      </c>
    </row>
    <row r="225" spans="1:5" ht="15">
      <c r="A225" s="28" t="str">
        <f aca="true" t="shared" si="10" ref="A225:A288">LEFT(C225,3)</f>
        <v>ANA</v>
      </c>
      <c r="B225" s="28" t="str">
        <f aca="true" t="shared" si="11" ref="B225:B288">RIGHT(C225,3)</f>
        <v>202</v>
      </c>
      <c r="C225" s="128" t="s">
        <v>620</v>
      </c>
      <c r="D225" s="129" t="s">
        <v>621</v>
      </c>
      <c r="E225" s="127">
        <v>2</v>
      </c>
    </row>
    <row r="226" spans="1:5" ht="15">
      <c r="A226" s="28" t="str">
        <f t="shared" si="10"/>
        <v>ANA</v>
      </c>
      <c r="B226" s="28" t="str">
        <f t="shared" si="11"/>
        <v>203</v>
      </c>
      <c r="C226" s="128" t="s">
        <v>622</v>
      </c>
      <c r="D226" s="129" t="s">
        <v>623</v>
      </c>
      <c r="E226" s="127">
        <v>2</v>
      </c>
    </row>
    <row r="227" spans="1:5" ht="15">
      <c r="A227" s="28" t="str">
        <f t="shared" si="10"/>
        <v>BIO</v>
      </c>
      <c r="B227" s="28" t="str">
        <f t="shared" si="11"/>
        <v>213</v>
      </c>
      <c r="C227" s="128" t="s">
        <v>624</v>
      </c>
      <c r="D227" s="129" t="s">
        <v>625</v>
      </c>
      <c r="E227" s="127">
        <v>3</v>
      </c>
    </row>
    <row r="228" spans="1:5" ht="15">
      <c r="A228" s="28" t="str">
        <f t="shared" si="10"/>
        <v>BIO</v>
      </c>
      <c r="B228" s="28" t="str">
        <f t="shared" si="11"/>
        <v>220</v>
      </c>
      <c r="C228" s="128" t="s">
        <v>626</v>
      </c>
      <c r="D228" s="129" t="s">
        <v>627</v>
      </c>
      <c r="E228" s="127">
        <v>1</v>
      </c>
    </row>
    <row r="229" spans="1:5" ht="15">
      <c r="A229" s="28" t="str">
        <f t="shared" si="10"/>
        <v>BIO</v>
      </c>
      <c r="B229" s="28" t="str">
        <f t="shared" si="11"/>
        <v>221</v>
      </c>
      <c r="C229" s="128" t="s">
        <v>628</v>
      </c>
      <c r="D229" s="129" t="s">
        <v>629</v>
      </c>
      <c r="E229" s="127">
        <v>2</v>
      </c>
    </row>
    <row r="230" spans="1:5" ht="15">
      <c r="A230" s="28" t="str">
        <f t="shared" si="10"/>
        <v>BPH</v>
      </c>
      <c r="B230" s="28" t="str">
        <f t="shared" si="11"/>
        <v>250</v>
      </c>
      <c r="C230" s="128" t="s">
        <v>630</v>
      </c>
      <c r="D230" s="129" t="s">
        <v>631</v>
      </c>
      <c r="E230" s="127">
        <v>4</v>
      </c>
    </row>
    <row r="231" spans="1:5" ht="15">
      <c r="A231" s="28" t="str">
        <f t="shared" si="10"/>
        <v>CR </v>
      </c>
      <c r="B231" s="28" t="str">
        <f t="shared" si="11"/>
        <v>250</v>
      </c>
      <c r="C231" s="128" t="s">
        <v>632</v>
      </c>
      <c r="D231" s="129" t="s">
        <v>633</v>
      </c>
      <c r="E231" s="127">
        <v>3</v>
      </c>
    </row>
    <row r="232" spans="1:5" ht="15">
      <c r="A232" s="28" t="str">
        <f t="shared" si="10"/>
        <v>CR </v>
      </c>
      <c r="B232" s="28" t="str">
        <f t="shared" si="11"/>
        <v>424</v>
      </c>
      <c r="C232" s="128" t="s">
        <v>634</v>
      </c>
      <c r="D232" s="129" t="s">
        <v>635</v>
      </c>
      <c r="E232" s="127">
        <v>3</v>
      </c>
    </row>
    <row r="233" spans="1:5" ht="15">
      <c r="A233" s="28" t="str">
        <f t="shared" si="10"/>
        <v>CS </v>
      </c>
      <c r="B233" s="28" t="str">
        <f t="shared" si="11"/>
        <v>100</v>
      </c>
      <c r="C233" s="128" t="s">
        <v>636</v>
      </c>
      <c r="D233" s="129" t="s">
        <v>637</v>
      </c>
      <c r="E233" s="127">
        <v>1</v>
      </c>
    </row>
    <row r="234" spans="1:5" ht="15">
      <c r="A234" s="28" t="str">
        <f t="shared" si="10"/>
        <v>CS </v>
      </c>
      <c r="B234" s="28" t="str">
        <f t="shared" si="11"/>
        <v>101</v>
      </c>
      <c r="C234" s="128" t="s">
        <v>638</v>
      </c>
      <c r="D234" s="129" t="s">
        <v>639</v>
      </c>
      <c r="E234" s="127">
        <v>3</v>
      </c>
    </row>
    <row r="235" spans="1:5" ht="15">
      <c r="A235" s="28" t="str">
        <f t="shared" si="10"/>
        <v>CS </v>
      </c>
      <c r="B235" s="28" t="str">
        <f t="shared" si="11"/>
        <v>201</v>
      </c>
      <c r="C235" s="128" t="s">
        <v>640</v>
      </c>
      <c r="D235" s="129" t="s">
        <v>641</v>
      </c>
      <c r="E235" s="127">
        <v>3</v>
      </c>
    </row>
    <row r="236" spans="1:5" ht="15">
      <c r="A236" s="28" t="str">
        <f t="shared" si="10"/>
        <v>CS </v>
      </c>
      <c r="B236" s="28" t="str">
        <f t="shared" si="11"/>
        <v>211</v>
      </c>
      <c r="C236" s="128" t="s">
        <v>642</v>
      </c>
      <c r="D236" s="129" t="s">
        <v>643</v>
      </c>
      <c r="E236" s="127">
        <v>4</v>
      </c>
    </row>
    <row r="237" spans="1:5" ht="15">
      <c r="A237" s="28" t="str">
        <f t="shared" si="10"/>
        <v>CS </v>
      </c>
      <c r="B237" s="28" t="str">
        <f t="shared" si="11"/>
        <v>223</v>
      </c>
      <c r="C237" s="128" t="s">
        <v>644</v>
      </c>
      <c r="D237" s="129" t="s">
        <v>645</v>
      </c>
      <c r="E237" s="127">
        <v>2</v>
      </c>
    </row>
    <row r="238" spans="1:5" ht="15">
      <c r="A238" s="28" t="str">
        <f t="shared" si="10"/>
        <v>CS </v>
      </c>
      <c r="B238" s="28" t="str">
        <f t="shared" si="11"/>
        <v>226</v>
      </c>
      <c r="C238" s="128" t="s">
        <v>646</v>
      </c>
      <c r="D238" s="129" t="s">
        <v>647</v>
      </c>
      <c r="E238" s="127">
        <v>2</v>
      </c>
    </row>
    <row r="239" spans="1:5" ht="15">
      <c r="A239" s="28" t="str">
        <f t="shared" si="10"/>
        <v>CS </v>
      </c>
      <c r="B239" s="28" t="str">
        <f t="shared" si="11"/>
        <v>246</v>
      </c>
      <c r="C239" s="128" t="s">
        <v>648</v>
      </c>
      <c r="D239" s="129" t="s">
        <v>649</v>
      </c>
      <c r="E239" s="127">
        <v>1</v>
      </c>
    </row>
    <row r="240" spans="1:5" ht="15">
      <c r="A240" s="28" t="str">
        <f t="shared" si="10"/>
        <v>CS </v>
      </c>
      <c r="B240" s="28" t="str">
        <f t="shared" si="11"/>
        <v>252</v>
      </c>
      <c r="C240" s="128" t="s">
        <v>650</v>
      </c>
      <c r="D240" s="129" t="s">
        <v>651</v>
      </c>
      <c r="E240" s="127">
        <v>3</v>
      </c>
    </row>
    <row r="241" spans="1:5" ht="15">
      <c r="A241" s="28" t="str">
        <f t="shared" si="10"/>
        <v>CS </v>
      </c>
      <c r="B241" s="28" t="str">
        <f t="shared" si="11"/>
        <v>297</v>
      </c>
      <c r="C241" s="128" t="s">
        <v>652</v>
      </c>
      <c r="D241" s="129" t="s">
        <v>653</v>
      </c>
      <c r="E241" s="127">
        <v>1</v>
      </c>
    </row>
    <row r="242" spans="1:5" ht="15">
      <c r="A242" s="28" t="str">
        <f t="shared" si="10"/>
        <v>CS </v>
      </c>
      <c r="B242" s="28" t="str">
        <f t="shared" si="11"/>
        <v>303</v>
      </c>
      <c r="C242" s="128" t="s">
        <v>654</v>
      </c>
      <c r="D242" s="129" t="s">
        <v>655</v>
      </c>
      <c r="E242" s="127">
        <v>3</v>
      </c>
    </row>
    <row r="243" spans="1:5" ht="15">
      <c r="A243" s="28" t="str">
        <f t="shared" si="10"/>
        <v>CS </v>
      </c>
      <c r="B243" s="28" t="str">
        <f t="shared" si="11"/>
        <v>311</v>
      </c>
      <c r="C243" s="128" t="s">
        <v>656</v>
      </c>
      <c r="D243" s="129" t="s">
        <v>657</v>
      </c>
      <c r="E243" s="127">
        <v>4</v>
      </c>
    </row>
    <row r="244" spans="1:5" ht="15">
      <c r="A244" s="28" t="str">
        <f t="shared" si="10"/>
        <v>CS </v>
      </c>
      <c r="B244" s="28" t="str">
        <f t="shared" si="11"/>
        <v>313</v>
      </c>
      <c r="C244" s="128" t="s">
        <v>658</v>
      </c>
      <c r="D244" s="129" t="s">
        <v>659</v>
      </c>
      <c r="E244" s="127">
        <v>3</v>
      </c>
    </row>
    <row r="245" spans="1:5" ht="15">
      <c r="A245" s="28" t="str">
        <f t="shared" si="10"/>
        <v>CS </v>
      </c>
      <c r="B245" s="28" t="str">
        <f t="shared" si="11"/>
        <v>314</v>
      </c>
      <c r="C245" s="128" t="s">
        <v>660</v>
      </c>
      <c r="D245" s="129" t="s">
        <v>661</v>
      </c>
      <c r="E245" s="127">
        <v>3</v>
      </c>
    </row>
    <row r="246" spans="1:5" ht="15">
      <c r="A246" s="28" t="str">
        <f t="shared" si="10"/>
        <v>CS </v>
      </c>
      <c r="B246" s="28" t="str">
        <f t="shared" si="11"/>
        <v>316</v>
      </c>
      <c r="C246" s="128" t="s">
        <v>662</v>
      </c>
      <c r="D246" s="129" t="s">
        <v>663</v>
      </c>
      <c r="E246" s="127">
        <v>3</v>
      </c>
    </row>
    <row r="247" spans="1:5" ht="15">
      <c r="A247" s="28" t="str">
        <f t="shared" si="10"/>
        <v>CS </v>
      </c>
      <c r="B247" s="28" t="str">
        <f t="shared" si="11"/>
        <v>343</v>
      </c>
      <c r="C247" s="128" t="s">
        <v>664</v>
      </c>
      <c r="D247" s="129" t="s">
        <v>665</v>
      </c>
      <c r="E247" s="127">
        <v>2</v>
      </c>
    </row>
    <row r="248" spans="1:5" ht="15">
      <c r="A248" s="28" t="str">
        <f t="shared" si="10"/>
        <v>CS </v>
      </c>
      <c r="B248" s="28" t="str">
        <f t="shared" si="11"/>
        <v>345</v>
      </c>
      <c r="C248" s="128" t="s">
        <v>666</v>
      </c>
      <c r="D248" s="129" t="s">
        <v>667</v>
      </c>
      <c r="E248" s="127">
        <v>1</v>
      </c>
    </row>
    <row r="249" spans="1:5" ht="15">
      <c r="A249" s="28" t="str">
        <f t="shared" si="10"/>
        <v>CS </v>
      </c>
      <c r="B249" s="28" t="str">
        <f t="shared" si="11"/>
        <v>346</v>
      </c>
      <c r="C249" s="128" t="s">
        <v>668</v>
      </c>
      <c r="D249" s="129" t="s">
        <v>669</v>
      </c>
      <c r="E249" s="127">
        <v>1</v>
      </c>
    </row>
    <row r="250" spans="1:5" ht="15">
      <c r="A250" s="28" t="str">
        <f t="shared" si="10"/>
        <v>CS </v>
      </c>
      <c r="B250" s="28" t="str">
        <f t="shared" si="11"/>
        <v>347</v>
      </c>
      <c r="C250" s="128" t="s">
        <v>670</v>
      </c>
      <c r="D250" s="129" t="s">
        <v>653</v>
      </c>
      <c r="E250" s="127">
        <v>1</v>
      </c>
    </row>
    <row r="251" spans="1:5" ht="15">
      <c r="A251" s="28" t="str">
        <f t="shared" si="10"/>
        <v>CS </v>
      </c>
      <c r="B251" s="28" t="str">
        <f t="shared" si="11"/>
        <v>348</v>
      </c>
      <c r="C251" s="128" t="s">
        <v>671</v>
      </c>
      <c r="D251" s="129" t="s">
        <v>672</v>
      </c>
      <c r="E251" s="127">
        <v>3</v>
      </c>
    </row>
    <row r="252" spans="1:5" ht="15">
      <c r="A252" s="28" t="str">
        <f t="shared" si="10"/>
        <v>CS </v>
      </c>
      <c r="B252" s="28" t="str">
        <f t="shared" si="11"/>
        <v>349</v>
      </c>
      <c r="C252" s="128" t="s">
        <v>673</v>
      </c>
      <c r="D252" s="129" t="s">
        <v>674</v>
      </c>
      <c r="E252" s="127">
        <v>1</v>
      </c>
    </row>
    <row r="253" spans="1:5" ht="15">
      <c r="A253" s="28" t="str">
        <f t="shared" si="10"/>
        <v>CS </v>
      </c>
      <c r="B253" s="28" t="str">
        <f t="shared" si="11"/>
        <v>353</v>
      </c>
      <c r="C253" s="128" t="s">
        <v>675</v>
      </c>
      <c r="D253" s="129" t="s">
        <v>676</v>
      </c>
      <c r="E253" s="127">
        <v>2</v>
      </c>
    </row>
    <row r="254" spans="1:5" ht="15">
      <c r="A254" s="28" t="str">
        <f t="shared" si="10"/>
        <v>CS </v>
      </c>
      <c r="B254" s="28" t="str">
        <f t="shared" si="11"/>
        <v>366</v>
      </c>
      <c r="C254" s="128" t="s">
        <v>677</v>
      </c>
      <c r="D254" s="129" t="s">
        <v>678</v>
      </c>
      <c r="E254" s="127">
        <v>2</v>
      </c>
    </row>
    <row r="255" spans="1:5" ht="15">
      <c r="A255" s="28" t="str">
        <f t="shared" si="10"/>
        <v>CS </v>
      </c>
      <c r="B255" s="28" t="str">
        <f t="shared" si="11"/>
        <v>372</v>
      </c>
      <c r="C255" s="128" t="s">
        <v>679</v>
      </c>
      <c r="D255" s="129" t="s">
        <v>680</v>
      </c>
      <c r="E255" s="127">
        <v>3</v>
      </c>
    </row>
    <row r="256" spans="1:5" ht="15">
      <c r="A256" s="28" t="str">
        <f t="shared" si="10"/>
        <v>CS </v>
      </c>
      <c r="B256" s="28" t="str">
        <f t="shared" si="11"/>
        <v>376</v>
      </c>
      <c r="C256" s="128" t="s">
        <v>681</v>
      </c>
      <c r="D256" s="129" t="s">
        <v>682</v>
      </c>
      <c r="E256" s="127">
        <v>3</v>
      </c>
    </row>
    <row r="257" spans="1:5" ht="15">
      <c r="A257" s="28" t="str">
        <f t="shared" si="10"/>
        <v>CS </v>
      </c>
      <c r="B257" s="28" t="str">
        <f t="shared" si="11"/>
        <v>397</v>
      </c>
      <c r="C257" s="128" t="s">
        <v>683</v>
      </c>
      <c r="D257" s="129" t="s">
        <v>653</v>
      </c>
      <c r="E257" s="127">
        <v>1</v>
      </c>
    </row>
    <row r="258" spans="1:5" ht="15">
      <c r="A258" s="28" t="str">
        <f t="shared" si="10"/>
        <v>CS </v>
      </c>
      <c r="B258" s="28" t="str">
        <f t="shared" si="11"/>
        <v>403</v>
      </c>
      <c r="C258" s="128" t="s">
        <v>684</v>
      </c>
      <c r="D258" s="129" t="s">
        <v>685</v>
      </c>
      <c r="E258" s="127">
        <v>3</v>
      </c>
    </row>
    <row r="259" spans="1:5" ht="15">
      <c r="A259" s="28" t="str">
        <f t="shared" si="10"/>
        <v>CS </v>
      </c>
      <c r="B259" s="28" t="str">
        <f t="shared" si="11"/>
        <v>414</v>
      </c>
      <c r="C259" s="128" t="s">
        <v>686</v>
      </c>
      <c r="D259" s="129" t="s">
        <v>687</v>
      </c>
      <c r="E259" s="127">
        <v>3</v>
      </c>
    </row>
    <row r="260" spans="1:5" ht="15">
      <c r="A260" s="28" t="str">
        <f t="shared" si="10"/>
        <v>CS </v>
      </c>
      <c r="B260" s="28" t="str">
        <f t="shared" si="11"/>
        <v>415</v>
      </c>
      <c r="C260" s="128" t="s">
        <v>688</v>
      </c>
      <c r="D260" s="129" t="s">
        <v>689</v>
      </c>
      <c r="E260" s="127">
        <v>3</v>
      </c>
    </row>
    <row r="261" spans="1:5" ht="15">
      <c r="A261" s="28" t="str">
        <f t="shared" si="10"/>
        <v>CS </v>
      </c>
      <c r="B261" s="28" t="str">
        <f t="shared" si="11"/>
        <v>416</v>
      </c>
      <c r="C261" s="128" t="s">
        <v>690</v>
      </c>
      <c r="D261" s="129" t="s">
        <v>691</v>
      </c>
      <c r="E261" s="127">
        <v>3</v>
      </c>
    </row>
    <row r="262" spans="1:5" ht="15">
      <c r="A262" s="28" t="str">
        <f t="shared" si="10"/>
        <v>CS </v>
      </c>
      <c r="B262" s="28" t="str">
        <f t="shared" si="11"/>
        <v>417</v>
      </c>
      <c r="C262" s="128" t="s">
        <v>692</v>
      </c>
      <c r="D262" s="129" t="s">
        <v>693</v>
      </c>
      <c r="E262" s="127">
        <v>3</v>
      </c>
    </row>
    <row r="263" spans="1:5" ht="15">
      <c r="A263" s="28" t="str">
        <f t="shared" si="10"/>
        <v>CS </v>
      </c>
      <c r="B263" s="28" t="str">
        <f t="shared" si="11"/>
        <v>418</v>
      </c>
      <c r="C263" s="128" t="s">
        <v>694</v>
      </c>
      <c r="D263" s="129" t="s">
        <v>695</v>
      </c>
      <c r="E263" s="127">
        <v>3</v>
      </c>
    </row>
    <row r="264" spans="1:5" ht="15">
      <c r="A264" s="28" t="str">
        <f t="shared" si="10"/>
        <v>CS </v>
      </c>
      <c r="B264" s="28" t="str">
        <f t="shared" si="11"/>
        <v>419</v>
      </c>
      <c r="C264" s="128" t="s">
        <v>696</v>
      </c>
      <c r="D264" s="129" t="s">
        <v>697</v>
      </c>
      <c r="E264" s="127">
        <v>3</v>
      </c>
    </row>
    <row r="265" spans="1:5" ht="15">
      <c r="A265" s="28" t="str">
        <f t="shared" si="10"/>
        <v>CS </v>
      </c>
      <c r="B265" s="28" t="str">
        <f t="shared" si="11"/>
        <v>420</v>
      </c>
      <c r="C265" s="128" t="s">
        <v>698</v>
      </c>
      <c r="D265" s="129" t="s">
        <v>699</v>
      </c>
      <c r="E265" s="127">
        <v>3</v>
      </c>
    </row>
    <row r="266" spans="1:5" ht="15">
      <c r="A266" s="28" t="str">
        <f t="shared" si="10"/>
        <v>CS </v>
      </c>
      <c r="B266" s="28" t="str">
        <f t="shared" si="11"/>
        <v>421</v>
      </c>
      <c r="C266" s="128" t="s">
        <v>700</v>
      </c>
      <c r="D266" s="129" t="s">
        <v>701</v>
      </c>
      <c r="E266" s="127">
        <v>3</v>
      </c>
    </row>
    <row r="267" spans="1:5" ht="15">
      <c r="A267" s="28" t="str">
        <f t="shared" si="10"/>
        <v>CS </v>
      </c>
      <c r="B267" s="28" t="str">
        <f t="shared" si="11"/>
        <v>423</v>
      </c>
      <c r="C267" s="128" t="s">
        <v>702</v>
      </c>
      <c r="D267" s="129" t="s">
        <v>703</v>
      </c>
      <c r="E267" s="127">
        <v>3</v>
      </c>
    </row>
    <row r="268" spans="1:5" ht="15">
      <c r="A268" s="28" t="str">
        <f t="shared" si="10"/>
        <v>CS </v>
      </c>
      <c r="B268" s="28" t="str">
        <f t="shared" si="11"/>
        <v>426</v>
      </c>
      <c r="C268" s="128" t="s">
        <v>704</v>
      </c>
      <c r="D268" s="129" t="s">
        <v>705</v>
      </c>
      <c r="E268" s="127">
        <v>2</v>
      </c>
    </row>
    <row r="269" spans="1:5" ht="15">
      <c r="A269" s="28" t="str">
        <f t="shared" si="10"/>
        <v>CS </v>
      </c>
      <c r="B269" s="28" t="str">
        <f t="shared" si="11"/>
        <v>427</v>
      </c>
      <c r="C269" s="128" t="s">
        <v>706</v>
      </c>
      <c r="D269" s="129" t="s">
        <v>707</v>
      </c>
      <c r="E269" s="127">
        <v>2</v>
      </c>
    </row>
    <row r="270" spans="1:5" ht="15">
      <c r="A270" s="28" t="str">
        <f t="shared" si="10"/>
        <v>CS </v>
      </c>
      <c r="B270" s="28" t="str">
        <f t="shared" si="11"/>
        <v>428</v>
      </c>
      <c r="C270" s="128" t="s">
        <v>708</v>
      </c>
      <c r="D270" s="129" t="s">
        <v>709</v>
      </c>
      <c r="E270" s="127">
        <v>2</v>
      </c>
    </row>
    <row r="271" spans="1:5" ht="15">
      <c r="A271" s="28" t="str">
        <f t="shared" si="10"/>
        <v>CS </v>
      </c>
      <c r="B271" s="28" t="str">
        <f t="shared" si="11"/>
        <v>429</v>
      </c>
      <c r="C271" s="128" t="s">
        <v>710</v>
      </c>
      <c r="D271" s="129" t="s">
        <v>711</v>
      </c>
      <c r="E271" s="127">
        <v>2</v>
      </c>
    </row>
    <row r="272" spans="1:5" ht="15">
      <c r="A272" s="28" t="str">
        <f t="shared" si="10"/>
        <v>CS </v>
      </c>
      <c r="B272" s="28" t="str">
        <f t="shared" si="11"/>
        <v>430</v>
      </c>
      <c r="C272" s="128" t="s">
        <v>712</v>
      </c>
      <c r="D272" s="129" t="s">
        <v>713</v>
      </c>
      <c r="E272" s="127">
        <v>3</v>
      </c>
    </row>
    <row r="273" spans="1:5" ht="15">
      <c r="A273" s="28" t="str">
        <f t="shared" si="10"/>
        <v>CS </v>
      </c>
      <c r="B273" s="28" t="str">
        <f t="shared" si="11"/>
        <v>434</v>
      </c>
      <c r="C273" s="128" t="s">
        <v>714</v>
      </c>
      <c r="D273" s="129" t="s">
        <v>715</v>
      </c>
      <c r="E273" s="127">
        <v>2</v>
      </c>
    </row>
    <row r="274" spans="1:5" ht="15">
      <c r="A274" s="28" t="str">
        <f t="shared" si="10"/>
        <v>CS </v>
      </c>
      <c r="B274" s="28" t="str">
        <f t="shared" si="11"/>
        <v>445</v>
      </c>
      <c r="C274" s="128" t="s">
        <v>716</v>
      </c>
      <c r="D274" s="129" t="s">
        <v>717</v>
      </c>
      <c r="E274" s="127">
        <v>1</v>
      </c>
    </row>
    <row r="275" spans="1:5" ht="15">
      <c r="A275" s="28" t="str">
        <f t="shared" si="10"/>
        <v>CS </v>
      </c>
      <c r="B275" s="28" t="str">
        <f t="shared" si="11"/>
        <v>446</v>
      </c>
      <c r="C275" s="128" t="s">
        <v>718</v>
      </c>
      <c r="D275" s="129" t="s">
        <v>719</v>
      </c>
      <c r="E275" s="127">
        <v>1</v>
      </c>
    </row>
    <row r="276" spans="1:5" ht="15">
      <c r="A276" s="28" t="str">
        <f t="shared" si="10"/>
        <v>CS </v>
      </c>
      <c r="B276" s="28" t="str">
        <f t="shared" si="11"/>
        <v>447</v>
      </c>
      <c r="C276" s="128" t="s">
        <v>720</v>
      </c>
      <c r="D276" s="129" t="s">
        <v>653</v>
      </c>
      <c r="E276" s="127">
        <v>1</v>
      </c>
    </row>
    <row r="277" spans="1:5" ht="15">
      <c r="A277" s="28" t="str">
        <f t="shared" si="10"/>
        <v>CS </v>
      </c>
      <c r="B277" s="28" t="str">
        <f t="shared" si="11"/>
        <v>448</v>
      </c>
      <c r="C277" s="128" t="s">
        <v>721</v>
      </c>
      <c r="D277" s="129" t="s">
        <v>672</v>
      </c>
      <c r="E277" s="127">
        <v>3</v>
      </c>
    </row>
    <row r="278" spans="1:5" ht="15">
      <c r="A278" s="28" t="str">
        <f t="shared" si="10"/>
        <v>CS </v>
      </c>
      <c r="B278" s="28" t="str">
        <f t="shared" si="11"/>
        <v>449</v>
      </c>
      <c r="C278" s="128" t="s">
        <v>722</v>
      </c>
      <c r="D278" s="129" t="s">
        <v>723</v>
      </c>
      <c r="E278" s="127">
        <v>3</v>
      </c>
    </row>
    <row r="279" spans="1:5" ht="15">
      <c r="A279" s="28" t="str">
        <f t="shared" si="10"/>
        <v>CS </v>
      </c>
      <c r="B279" s="28" t="str">
        <f t="shared" si="11"/>
        <v>462</v>
      </c>
      <c r="C279" s="128" t="s">
        <v>724</v>
      </c>
      <c r="D279" s="129" t="s">
        <v>725</v>
      </c>
      <c r="E279" s="127">
        <v>3</v>
      </c>
    </row>
    <row r="280" spans="1:5" ht="15">
      <c r="A280" s="28" t="str">
        <f t="shared" si="10"/>
        <v>CS </v>
      </c>
      <c r="B280" s="28" t="str">
        <f t="shared" si="11"/>
        <v>463</v>
      </c>
      <c r="C280" s="128" t="s">
        <v>726</v>
      </c>
      <c r="D280" s="129" t="s">
        <v>727</v>
      </c>
      <c r="E280" s="127">
        <v>3</v>
      </c>
    </row>
    <row r="281" spans="1:5" ht="15">
      <c r="A281" s="28" t="str">
        <f t="shared" si="10"/>
        <v>CS </v>
      </c>
      <c r="B281" s="28" t="str">
        <f t="shared" si="11"/>
        <v>466</v>
      </c>
      <c r="C281" s="128" t="s">
        <v>728</v>
      </c>
      <c r="D281" s="129" t="s">
        <v>729</v>
      </c>
      <c r="E281" s="127">
        <v>2</v>
      </c>
    </row>
    <row r="282" spans="1:5" ht="15">
      <c r="A282" s="28" t="str">
        <f t="shared" si="10"/>
        <v>CSN</v>
      </c>
      <c r="B282" s="28" t="str">
        <f t="shared" si="11"/>
        <v>161</v>
      </c>
      <c r="C282" s="128" t="s">
        <v>730</v>
      </c>
      <c r="D282" s="129" t="s">
        <v>731</v>
      </c>
      <c r="E282" s="127">
        <v>2</v>
      </c>
    </row>
    <row r="283" spans="1:5" ht="15">
      <c r="A283" s="28" t="str">
        <f t="shared" si="10"/>
        <v>CHE</v>
      </c>
      <c r="B283" s="28" t="str">
        <f t="shared" si="11"/>
        <v>473</v>
      </c>
      <c r="C283" s="128" t="s">
        <v>500</v>
      </c>
      <c r="D283" s="129" t="s">
        <v>732</v>
      </c>
      <c r="E283" s="127">
        <v>1</v>
      </c>
    </row>
    <row r="284" spans="1:5" ht="15">
      <c r="A284" s="28" t="str">
        <f t="shared" si="10"/>
        <v>DTE</v>
      </c>
      <c r="B284" s="28" t="str">
        <f t="shared" si="11"/>
        <v>102</v>
      </c>
      <c r="C284" s="128" t="s">
        <v>733</v>
      </c>
      <c r="D284" s="129" t="s">
        <v>734</v>
      </c>
      <c r="E284" s="127">
        <v>1</v>
      </c>
    </row>
    <row r="285" spans="1:5" ht="15">
      <c r="A285" s="28" t="str">
        <f t="shared" si="10"/>
        <v>DTE</v>
      </c>
      <c r="B285" s="28" t="str">
        <f t="shared" si="11"/>
        <v>152</v>
      </c>
      <c r="C285" s="128" t="s">
        <v>735</v>
      </c>
      <c r="D285" s="129" t="s">
        <v>736</v>
      </c>
      <c r="E285" s="127">
        <v>1</v>
      </c>
    </row>
    <row r="286" spans="1:5" ht="15">
      <c r="A286" s="28" t="str">
        <f t="shared" si="10"/>
        <v>DTE</v>
      </c>
      <c r="B286" s="28" t="str">
        <f t="shared" si="11"/>
        <v>202</v>
      </c>
      <c r="C286" s="128" t="s">
        <v>737</v>
      </c>
      <c r="D286" s="129" t="s">
        <v>738</v>
      </c>
      <c r="E286" s="127">
        <v>1</v>
      </c>
    </row>
    <row r="287" spans="1:5" ht="15">
      <c r="A287" s="28" t="str">
        <f t="shared" si="10"/>
        <v>DTE</v>
      </c>
      <c r="B287" s="28" t="str">
        <f t="shared" si="11"/>
        <v>102</v>
      </c>
      <c r="C287" s="128" t="s">
        <v>739</v>
      </c>
      <c r="D287" s="129" t="s">
        <v>734</v>
      </c>
      <c r="E287" s="127">
        <v>1</v>
      </c>
    </row>
    <row r="288" spans="1:5" ht="15">
      <c r="A288" s="28" t="str">
        <f t="shared" si="10"/>
        <v>DTE</v>
      </c>
      <c r="B288" s="28" t="str">
        <f t="shared" si="11"/>
        <v>152</v>
      </c>
      <c r="C288" s="128" t="s">
        <v>740</v>
      </c>
      <c r="D288" s="129" t="s">
        <v>736</v>
      </c>
      <c r="E288" s="127">
        <v>1</v>
      </c>
    </row>
    <row r="289" spans="1:5" ht="15">
      <c r="A289" s="28" t="str">
        <f aca="true" t="shared" si="12" ref="A289:A352">LEFT(C289,3)</f>
        <v>DTE</v>
      </c>
      <c r="B289" s="28" t="str">
        <f aca="true" t="shared" si="13" ref="B289:B352">RIGHT(C289,3)</f>
        <v>202</v>
      </c>
      <c r="C289" s="128" t="s">
        <v>741</v>
      </c>
      <c r="D289" s="129" t="s">
        <v>738</v>
      </c>
      <c r="E289" s="127">
        <v>1</v>
      </c>
    </row>
    <row r="290" spans="1:5" ht="15">
      <c r="A290" s="28" t="str">
        <f t="shared" si="12"/>
        <v>DTE</v>
      </c>
      <c r="B290" s="28" t="str">
        <f t="shared" si="13"/>
        <v>102</v>
      </c>
      <c r="C290" s="128" t="s">
        <v>742</v>
      </c>
      <c r="D290" s="129" t="s">
        <v>734</v>
      </c>
      <c r="E290" s="127">
        <v>1</v>
      </c>
    </row>
    <row r="291" spans="1:5" ht="15">
      <c r="A291" s="28" t="str">
        <f t="shared" si="12"/>
        <v>DTE</v>
      </c>
      <c r="B291" s="28" t="str">
        <f t="shared" si="13"/>
        <v>152</v>
      </c>
      <c r="C291" s="128" t="s">
        <v>743</v>
      </c>
      <c r="D291" s="129" t="s">
        <v>736</v>
      </c>
      <c r="E291" s="127">
        <v>1</v>
      </c>
    </row>
    <row r="292" spans="1:5" ht="15">
      <c r="A292" s="28" t="str">
        <f t="shared" si="12"/>
        <v>DTE</v>
      </c>
      <c r="B292" s="28" t="str">
        <f t="shared" si="13"/>
        <v>102</v>
      </c>
      <c r="C292" s="128" t="s">
        <v>744</v>
      </c>
      <c r="D292" s="129" t="s">
        <v>734</v>
      </c>
      <c r="E292" s="127">
        <v>1</v>
      </c>
    </row>
    <row r="293" spans="1:5" ht="15">
      <c r="A293" s="28" t="str">
        <f t="shared" si="12"/>
        <v>DTE</v>
      </c>
      <c r="B293" s="28" t="str">
        <f t="shared" si="13"/>
        <v>152</v>
      </c>
      <c r="C293" s="128" t="s">
        <v>745</v>
      </c>
      <c r="D293" s="129" t="s">
        <v>736</v>
      </c>
      <c r="E293" s="127">
        <v>1</v>
      </c>
    </row>
    <row r="294" spans="1:5" ht="15">
      <c r="A294" s="28" t="str">
        <f t="shared" si="12"/>
        <v>DTE</v>
      </c>
      <c r="B294" s="28" t="str">
        <f t="shared" si="13"/>
        <v>202</v>
      </c>
      <c r="C294" s="128" t="s">
        <v>746</v>
      </c>
      <c r="D294" s="129" t="s">
        <v>738</v>
      </c>
      <c r="E294" s="127">
        <v>1</v>
      </c>
    </row>
    <row r="295" spans="1:5" ht="15">
      <c r="A295" s="28" t="str">
        <f t="shared" si="12"/>
        <v>DTE</v>
      </c>
      <c r="B295" s="28" t="str">
        <f t="shared" si="13"/>
        <v>102</v>
      </c>
      <c r="C295" s="128" t="s">
        <v>747</v>
      </c>
      <c r="D295" s="129" t="s">
        <v>734</v>
      </c>
      <c r="E295" s="127">
        <v>1</v>
      </c>
    </row>
    <row r="296" spans="1:5" ht="15">
      <c r="A296" s="28" t="str">
        <f t="shared" si="12"/>
        <v>DTE</v>
      </c>
      <c r="B296" s="28" t="str">
        <f t="shared" si="13"/>
        <v>152</v>
      </c>
      <c r="C296" s="128" t="s">
        <v>748</v>
      </c>
      <c r="D296" s="129" t="s">
        <v>736</v>
      </c>
      <c r="E296" s="127">
        <v>1</v>
      </c>
    </row>
    <row r="297" spans="1:5" ht="15">
      <c r="A297" s="28" t="str">
        <f t="shared" si="12"/>
        <v>DTE</v>
      </c>
      <c r="B297" s="28" t="str">
        <f t="shared" si="13"/>
        <v>202</v>
      </c>
      <c r="C297" s="128" t="s">
        <v>749</v>
      </c>
      <c r="D297" s="129" t="s">
        <v>738</v>
      </c>
      <c r="E297" s="127">
        <v>1</v>
      </c>
    </row>
    <row r="298" spans="1:5" ht="15">
      <c r="A298" s="28" t="str">
        <f t="shared" si="12"/>
        <v>FIN</v>
      </c>
      <c r="B298" s="28" t="str">
        <f t="shared" si="13"/>
        <v>413</v>
      </c>
      <c r="C298" s="128" t="s">
        <v>750</v>
      </c>
      <c r="D298" s="129" t="s">
        <v>751</v>
      </c>
      <c r="E298" s="127">
        <v>3</v>
      </c>
    </row>
    <row r="299" spans="1:5" ht="15">
      <c r="A299" s="28" t="str">
        <f t="shared" si="12"/>
        <v>FST</v>
      </c>
      <c r="B299" s="28" t="str">
        <f t="shared" si="13"/>
        <v>323</v>
      </c>
      <c r="C299" s="128" t="s">
        <v>752</v>
      </c>
      <c r="D299" s="129" t="s">
        <v>753</v>
      </c>
      <c r="E299" s="127">
        <v>3</v>
      </c>
    </row>
    <row r="300" spans="1:5" ht="15">
      <c r="A300" s="28" t="str">
        <f t="shared" si="12"/>
        <v>FST</v>
      </c>
      <c r="B300" s="28" t="str">
        <f t="shared" si="13"/>
        <v>438</v>
      </c>
      <c r="C300" s="128" t="s">
        <v>754</v>
      </c>
      <c r="D300" s="129" t="s">
        <v>755</v>
      </c>
      <c r="E300" s="127">
        <v>3</v>
      </c>
    </row>
    <row r="301" spans="1:5" ht="15">
      <c r="A301" s="28" t="str">
        <f t="shared" si="12"/>
        <v>HOS</v>
      </c>
      <c r="B301" s="28" t="str">
        <f t="shared" si="13"/>
        <v>151</v>
      </c>
      <c r="C301" s="128" t="s">
        <v>756</v>
      </c>
      <c r="D301" s="129" t="s">
        <v>757</v>
      </c>
      <c r="E301" s="127">
        <v>2</v>
      </c>
    </row>
    <row r="302" spans="1:5" ht="15">
      <c r="A302" s="28" t="str">
        <f t="shared" si="12"/>
        <v>HOS</v>
      </c>
      <c r="B302" s="28" t="str">
        <f t="shared" si="13"/>
        <v>250</v>
      </c>
      <c r="C302" s="128" t="s">
        <v>758</v>
      </c>
      <c r="D302" s="129" t="s">
        <v>759</v>
      </c>
      <c r="E302" s="127">
        <v>3</v>
      </c>
    </row>
    <row r="303" spans="1:5" ht="15">
      <c r="A303" s="28" t="str">
        <f t="shared" si="12"/>
        <v>HOS</v>
      </c>
      <c r="B303" s="28" t="str">
        <f t="shared" si="13"/>
        <v>296</v>
      </c>
      <c r="C303" s="128" t="s">
        <v>760</v>
      </c>
      <c r="D303" s="129" t="s">
        <v>761</v>
      </c>
      <c r="E303" s="127">
        <v>1</v>
      </c>
    </row>
    <row r="304" spans="1:5" ht="15">
      <c r="A304" s="28" t="str">
        <f t="shared" si="12"/>
        <v>HOS</v>
      </c>
      <c r="B304" s="28" t="str">
        <f t="shared" si="13"/>
        <v>348</v>
      </c>
      <c r="C304" s="128" t="s">
        <v>762</v>
      </c>
      <c r="D304" s="129" t="s">
        <v>763</v>
      </c>
      <c r="E304" s="127">
        <v>5</v>
      </c>
    </row>
    <row r="305" spans="1:5" ht="15">
      <c r="A305" s="28" t="str">
        <f t="shared" si="12"/>
        <v>HOS</v>
      </c>
      <c r="B305" s="28" t="str">
        <f t="shared" si="13"/>
        <v>349</v>
      </c>
      <c r="C305" s="128" t="s">
        <v>764</v>
      </c>
      <c r="D305" s="129" t="s">
        <v>674</v>
      </c>
      <c r="E305" s="127">
        <v>1</v>
      </c>
    </row>
    <row r="306" spans="1:5" ht="15">
      <c r="A306" s="28" t="str">
        <f t="shared" si="12"/>
        <v>HOS</v>
      </c>
      <c r="B306" s="28" t="str">
        <f t="shared" si="13"/>
        <v>361</v>
      </c>
      <c r="C306" s="128" t="s">
        <v>765</v>
      </c>
      <c r="D306" s="129" t="s">
        <v>766</v>
      </c>
      <c r="E306" s="127">
        <v>3</v>
      </c>
    </row>
    <row r="307" spans="1:5" ht="15">
      <c r="A307" s="28" t="str">
        <f t="shared" si="12"/>
        <v>HOS</v>
      </c>
      <c r="B307" s="28" t="str">
        <f t="shared" si="13"/>
        <v>362</v>
      </c>
      <c r="C307" s="128" t="s">
        <v>767</v>
      </c>
      <c r="D307" s="129" t="s">
        <v>768</v>
      </c>
      <c r="E307" s="127">
        <v>2</v>
      </c>
    </row>
    <row r="308" spans="1:5" ht="15">
      <c r="A308" s="28" t="str">
        <f t="shared" si="12"/>
        <v>HOS</v>
      </c>
      <c r="B308" s="28" t="str">
        <f t="shared" si="13"/>
        <v>364</v>
      </c>
      <c r="C308" s="128" t="s">
        <v>769</v>
      </c>
      <c r="D308" s="129" t="s">
        <v>770</v>
      </c>
      <c r="E308" s="127">
        <v>2</v>
      </c>
    </row>
    <row r="309" spans="1:5" ht="15">
      <c r="A309" s="28" t="str">
        <f t="shared" si="12"/>
        <v>HOS</v>
      </c>
      <c r="B309" s="28" t="str">
        <f t="shared" si="13"/>
        <v>371</v>
      </c>
      <c r="C309" s="128" t="s">
        <v>771</v>
      </c>
      <c r="D309" s="129" t="s">
        <v>772</v>
      </c>
      <c r="E309" s="127">
        <v>3</v>
      </c>
    </row>
    <row r="310" spans="1:5" ht="15">
      <c r="A310" s="28" t="str">
        <f t="shared" si="12"/>
        <v>HOS</v>
      </c>
      <c r="B310" s="28" t="str">
        <f t="shared" si="13"/>
        <v>372</v>
      </c>
      <c r="C310" s="128" t="s">
        <v>773</v>
      </c>
      <c r="D310" s="129" t="s">
        <v>774</v>
      </c>
      <c r="E310" s="127">
        <v>2</v>
      </c>
    </row>
    <row r="311" spans="1:5" ht="15">
      <c r="A311" s="28" t="str">
        <f t="shared" si="12"/>
        <v>HOS</v>
      </c>
      <c r="B311" s="28" t="str">
        <f t="shared" si="13"/>
        <v>374</v>
      </c>
      <c r="C311" s="128" t="s">
        <v>775</v>
      </c>
      <c r="D311" s="129" t="s">
        <v>776</v>
      </c>
      <c r="E311" s="127">
        <v>2</v>
      </c>
    </row>
    <row r="312" spans="1:5" ht="15">
      <c r="A312" s="28" t="str">
        <f t="shared" si="12"/>
        <v>HOS</v>
      </c>
      <c r="B312" s="28" t="str">
        <f t="shared" si="13"/>
        <v>396</v>
      </c>
      <c r="C312" s="128" t="s">
        <v>777</v>
      </c>
      <c r="D312" s="129" t="s">
        <v>761</v>
      </c>
      <c r="E312" s="127">
        <v>1</v>
      </c>
    </row>
    <row r="313" spans="1:5" ht="15">
      <c r="A313" s="28" t="str">
        <f t="shared" si="12"/>
        <v>HOS</v>
      </c>
      <c r="B313" s="28" t="str">
        <f t="shared" si="13"/>
        <v>399</v>
      </c>
      <c r="C313" s="128" t="s">
        <v>778</v>
      </c>
      <c r="D313" s="129" t="s">
        <v>723</v>
      </c>
      <c r="E313" s="127">
        <v>5</v>
      </c>
    </row>
    <row r="314" spans="1:5" ht="15">
      <c r="A314" s="28" t="str">
        <f t="shared" si="12"/>
        <v>HOS</v>
      </c>
      <c r="B314" s="28" t="str">
        <f t="shared" si="13"/>
        <v>401</v>
      </c>
      <c r="C314" s="128" t="s">
        <v>779</v>
      </c>
      <c r="D314" s="129" t="s">
        <v>780</v>
      </c>
      <c r="E314" s="127">
        <v>2</v>
      </c>
    </row>
    <row r="315" spans="1:5" ht="15">
      <c r="A315" s="28" t="str">
        <f t="shared" si="12"/>
        <v>HOS</v>
      </c>
      <c r="B315" s="28" t="str">
        <f t="shared" si="13"/>
        <v>403</v>
      </c>
      <c r="C315" s="128" t="s">
        <v>781</v>
      </c>
      <c r="D315" s="129" t="s">
        <v>782</v>
      </c>
      <c r="E315" s="127">
        <v>3</v>
      </c>
    </row>
    <row r="316" spans="1:5" ht="15">
      <c r="A316" s="28" t="str">
        <f t="shared" si="12"/>
        <v>HOS</v>
      </c>
      <c r="B316" s="28" t="str">
        <f t="shared" si="13"/>
        <v>405</v>
      </c>
      <c r="C316" s="128" t="s">
        <v>783</v>
      </c>
      <c r="D316" s="129" t="s">
        <v>784</v>
      </c>
      <c r="E316" s="127">
        <v>3</v>
      </c>
    </row>
    <row r="317" spans="1:5" ht="15">
      <c r="A317" s="28" t="str">
        <f t="shared" si="12"/>
        <v>HOS</v>
      </c>
      <c r="B317" s="28" t="str">
        <f t="shared" si="13"/>
        <v>408</v>
      </c>
      <c r="C317" s="128" t="s">
        <v>785</v>
      </c>
      <c r="D317" s="129" t="s">
        <v>786</v>
      </c>
      <c r="E317" s="127">
        <v>3</v>
      </c>
    </row>
    <row r="318" spans="1:5" ht="15">
      <c r="A318" s="28" t="str">
        <f t="shared" si="12"/>
        <v>HOS</v>
      </c>
      <c r="B318" s="28" t="str">
        <f t="shared" si="13"/>
        <v>414</v>
      </c>
      <c r="C318" s="128" t="s">
        <v>787</v>
      </c>
      <c r="D318" s="129" t="s">
        <v>788</v>
      </c>
      <c r="E318" s="127">
        <v>2</v>
      </c>
    </row>
    <row r="319" spans="1:5" ht="15">
      <c r="A319" s="28" t="str">
        <f t="shared" si="12"/>
        <v>HOS</v>
      </c>
      <c r="B319" s="28" t="str">
        <f t="shared" si="13"/>
        <v>416</v>
      </c>
      <c r="C319" s="128" t="s">
        <v>789</v>
      </c>
      <c r="D319" s="129" t="s">
        <v>790</v>
      </c>
      <c r="E319" s="127">
        <v>2</v>
      </c>
    </row>
    <row r="320" spans="1:5" ht="15">
      <c r="A320" s="28" t="str">
        <f t="shared" si="12"/>
        <v>HOS</v>
      </c>
      <c r="B320" s="28" t="str">
        <f t="shared" si="13"/>
        <v>448</v>
      </c>
      <c r="C320" s="128" t="s">
        <v>791</v>
      </c>
      <c r="D320" s="129" t="s">
        <v>792</v>
      </c>
      <c r="E320" s="127">
        <v>5</v>
      </c>
    </row>
    <row r="321" spans="1:5" ht="15">
      <c r="A321" s="28" t="str">
        <f t="shared" si="12"/>
        <v>HOS</v>
      </c>
      <c r="B321" s="28" t="str">
        <f t="shared" si="13"/>
        <v>449</v>
      </c>
      <c r="C321" s="128" t="s">
        <v>793</v>
      </c>
      <c r="D321" s="129" t="s">
        <v>794</v>
      </c>
      <c r="E321" s="127">
        <v>5</v>
      </c>
    </row>
    <row r="322" spans="1:5" ht="15">
      <c r="A322" s="28" t="str">
        <f t="shared" si="12"/>
        <v>HOS</v>
      </c>
      <c r="B322" s="28" t="str">
        <f t="shared" si="13"/>
        <v>496</v>
      </c>
      <c r="C322" s="128" t="s">
        <v>795</v>
      </c>
      <c r="D322" s="129" t="s">
        <v>761</v>
      </c>
      <c r="E322" s="127">
        <v>1</v>
      </c>
    </row>
    <row r="323" spans="1:5" ht="15">
      <c r="A323" s="28" t="str">
        <f t="shared" si="12"/>
        <v>HRM</v>
      </c>
      <c r="B323" s="28" t="str">
        <f t="shared" si="13"/>
        <v>303</v>
      </c>
      <c r="C323" s="128" t="s">
        <v>796</v>
      </c>
      <c r="D323" s="129" t="s">
        <v>797</v>
      </c>
      <c r="E323" s="127">
        <v>3</v>
      </c>
    </row>
    <row r="324" spans="1:5" ht="15">
      <c r="A324" s="28" t="str">
        <f t="shared" si="12"/>
        <v>IMD</v>
      </c>
      <c r="B324" s="28" t="str">
        <f t="shared" si="13"/>
        <v>251</v>
      </c>
      <c r="C324" s="128" t="s">
        <v>798</v>
      </c>
      <c r="D324" s="129" t="s">
        <v>799</v>
      </c>
      <c r="E324" s="127">
        <v>2</v>
      </c>
    </row>
    <row r="325" spans="1:5" ht="15">
      <c r="A325" s="28" t="str">
        <f t="shared" si="12"/>
        <v>IMN</v>
      </c>
      <c r="B325" s="28" t="str">
        <f t="shared" si="13"/>
        <v>250</v>
      </c>
      <c r="C325" s="128" t="s">
        <v>800</v>
      </c>
      <c r="D325" s="129" t="s">
        <v>801</v>
      </c>
      <c r="E325" s="127">
        <v>2</v>
      </c>
    </row>
    <row r="326" spans="1:5" ht="15">
      <c r="A326" s="28" t="str">
        <f t="shared" si="12"/>
        <v>IMN</v>
      </c>
      <c r="B326" s="28" t="str">
        <f t="shared" si="13"/>
        <v>324</v>
      </c>
      <c r="C326" s="128" t="s">
        <v>802</v>
      </c>
      <c r="D326" s="129" t="s">
        <v>803</v>
      </c>
      <c r="E326" s="127">
        <v>2</v>
      </c>
    </row>
    <row r="327" spans="1:5" ht="15">
      <c r="A327" s="28" t="str">
        <f t="shared" si="12"/>
        <v>IS </v>
      </c>
      <c r="B327" s="28" t="str">
        <f t="shared" si="13"/>
        <v>251</v>
      </c>
      <c r="C327" s="128" t="s">
        <v>804</v>
      </c>
      <c r="D327" s="129" t="s">
        <v>805</v>
      </c>
      <c r="E327" s="127">
        <v>3</v>
      </c>
    </row>
    <row r="328" spans="1:5" ht="15">
      <c r="A328" s="28" t="str">
        <f t="shared" si="12"/>
        <v>IS </v>
      </c>
      <c r="B328" s="28" t="str">
        <f t="shared" si="13"/>
        <v>252</v>
      </c>
      <c r="C328" s="128" t="s">
        <v>806</v>
      </c>
      <c r="D328" s="129" t="s">
        <v>807</v>
      </c>
      <c r="E328" s="127">
        <v>3</v>
      </c>
    </row>
    <row r="329" spans="1:5" ht="15">
      <c r="A329" s="28" t="str">
        <f t="shared" si="12"/>
        <v>IS </v>
      </c>
      <c r="B329" s="28" t="str">
        <f t="shared" si="13"/>
        <v>253</v>
      </c>
      <c r="C329" s="128" t="s">
        <v>808</v>
      </c>
      <c r="D329" s="129" t="s">
        <v>809</v>
      </c>
      <c r="E329" s="127">
        <v>3</v>
      </c>
    </row>
    <row r="330" spans="1:5" ht="15">
      <c r="A330" s="28" t="str">
        <f t="shared" si="12"/>
        <v>IS </v>
      </c>
      <c r="B330" s="28" t="str">
        <f t="shared" si="13"/>
        <v>301</v>
      </c>
      <c r="C330" s="128" t="s">
        <v>810</v>
      </c>
      <c r="D330" s="129" t="s">
        <v>811</v>
      </c>
      <c r="E330" s="127">
        <v>3</v>
      </c>
    </row>
    <row r="331" spans="1:5" ht="15">
      <c r="A331" s="28" t="str">
        <f t="shared" si="12"/>
        <v>IS </v>
      </c>
      <c r="B331" s="28" t="str">
        <f t="shared" si="13"/>
        <v>342</v>
      </c>
      <c r="C331" s="128" t="s">
        <v>812</v>
      </c>
      <c r="D331" s="129" t="s">
        <v>813</v>
      </c>
      <c r="E331" s="127">
        <v>2</v>
      </c>
    </row>
    <row r="332" spans="1:5" ht="15">
      <c r="A332" s="28" t="str">
        <f t="shared" si="12"/>
        <v>IS </v>
      </c>
      <c r="B332" s="28" t="str">
        <f t="shared" si="13"/>
        <v>348</v>
      </c>
      <c r="C332" s="128" t="s">
        <v>814</v>
      </c>
      <c r="D332" s="129" t="s">
        <v>672</v>
      </c>
      <c r="E332" s="127">
        <v>3</v>
      </c>
    </row>
    <row r="333" spans="1:5" ht="15">
      <c r="A333" s="28" t="str">
        <f t="shared" si="12"/>
        <v>IS </v>
      </c>
      <c r="B333" s="28" t="str">
        <f t="shared" si="13"/>
        <v>381</v>
      </c>
      <c r="C333" s="128" t="s">
        <v>815</v>
      </c>
      <c r="D333" s="129" t="s">
        <v>816</v>
      </c>
      <c r="E333" s="127">
        <v>3</v>
      </c>
    </row>
    <row r="334" spans="1:5" ht="15">
      <c r="A334" s="28" t="str">
        <f t="shared" si="12"/>
        <v>IS </v>
      </c>
      <c r="B334" s="28" t="str">
        <f t="shared" si="13"/>
        <v>384</v>
      </c>
      <c r="C334" s="128" t="s">
        <v>817</v>
      </c>
      <c r="D334" s="129" t="s">
        <v>818</v>
      </c>
      <c r="E334" s="127">
        <v>3</v>
      </c>
    </row>
    <row r="335" spans="1:5" ht="15">
      <c r="A335" s="28" t="str">
        <f t="shared" si="12"/>
        <v>IS </v>
      </c>
      <c r="B335" s="28" t="str">
        <f t="shared" si="13"/>
        <v>400</v>
      </c>
      <c r="C335" s="128" t="s">
        <v>819</v>
      </c>
      <c r="D335" s="129" t="s">
        <v>820</v>
      </c>
      <c r="E335" s="127">
        <v>2</v>
      </c>
    </row>
    <row r="336" spans="1:5" ht="15">
      <c r="A336" s="28" t="str">
        <f t="shared" si="12"/>
        <v>IS </v>
      </c>
      <c r="B336" s="28" t="str">
        <f t="shared" si="13"/>
        <v>401</v>
      </c>
      <c r="C336" s="128" t="s">
        <v>821</v>
      </c>
      <c r="D336" s="129" t="s">
        <v>822</v>
      </c>
      <c r="E336" s="127">
        <v>3</v>
      </c>
    </row>
    <row r="337" spans="1:5" ht="15">
      <c r="A337" s="28" t="str">
        <f t="shared" si="12"/>
        <v>IS </v>
      </c>
      <c r="B337" s="28" t="str">
        <f t="shared" si="13"/>
        <v>402</v>
      </c>
      <c r="C337" s="128" t="s">
        <v>823</v>
      </c>
      <c r="D337" s="129" t="s">
        <v>824</v>
      </c>
      <c r="E337" s="127">
        <v>3</v>
      </c>
    </row>
    <row r="338" spans="1:5" ht="15">
      <c r="A338" s="28" t="str">
        <f t="shared" si="12"/>
        <v>IS </v>
      </c>
      <c r="B338" s="28" t="str">
        <f t="shared" si="13"/>
        <v>413</v>
      </c>
      <c r="C338" s="128" t="s">
        <v>825</v>
      </c>
      <c r="D338" s="129" t="s">
        <v>826</v>
      </c>
      <c r="E338" s="127">
        <v>3</v>
      </c>
    </row>
    <row r="339" spans="1:5" ht="15">
      <c r="A339" s="28" t="str">
        <f t="shared" si="12"/>
        <v>IS </v>
      </c>
      <c r="B339" s="28" t="str">
        <f t="shared" si="13"/>
        <v>422</v>
      </c>
      <c r="C339" s="128" t="s">
        <v>827</v>
      </c>
      <c r="D339" s="129" t="s">
        <v>828</v>
      </c>
      <c r="E339" s="127">
        <v>2</v>
      </c>
    </row>
    <row r="340" spans="1:5" ht="15">
      <c r="A340" s="28" t="str">
        <f t="shared" si="12"/>
        <v>IS </v>
      </c>
      <c r="B340" s="28" t="str">
        <f t="shared" si="13"/>
        <v>432</v>
      </c>
      <c r="C340" s="128" t="s">
        <v>829</v>
      </c>
      <c r="D340" s="129" t="s">
        <v>830</v>
      </c>
      <c r="E340" s="127">
        <v>3</v>
      </c>
    </row>
    <row r="341" spans="1:5" ht="15">
      <c r="A341" s="28" t="str">
        <f t="shared" si="12"/>
        <v>IS </v>
      </c>
      <c r="B341" s="28" t="str">
        <f t="shared" si="13"/>
        <v>433</v>
      </c>
      <c r="C341" s="128" t="s">
        <v>831</v>
      </c>
      <c r="D341" s="129" t="s">
        <v>832</v>
      </c>
      <c r="E341" s="127">
        <v>2</v>
      </c>
    </row>
    <row r="342" spans="1:5" ht="15">
      <c r="A342" s="28" t="str">
        <f t="shared" si="12"/>
        <v>IS </v>
      </c>
      <c r="B342" s="28" t="str">
        <f t="shared" si="13"/>
        <v>436</v>
      </c>
      <c r="C342" s="128" t="s">
        <v>833</v>
      </c>
      <c r="D342" s="129" t="s">
        <v>834</v>
      </c>
      <c r="E342" s="127">
        <v>2</v>
      </c>
    </row>
    <row r="343" spans="1:5" ht="15">
      <c r="A343" s="28" t="str">
        <f t="shared" si="12"/>
        <v>IS </v>
      </c>
      <c r="B343" s="28" t="str">
        <f t="shared" si="13"/>
        <v>437</v>
      </c>
      <c r="C343" s="128" t="s">
        <v>835</v>
      </c>
      <c r="D343" s="129" t="s">
        <v>836</v>
      </c>
      <c r="E343" s="127">
        <v>2</v>
      </c>
    </row>
    <row r="344" spans="1:5" ht="15">
      <c r="A344" s="28" t="str">
        <f t="shared" si="12"/>
        <v>IS </v>
      </c>
      <c r="B344" s="28" t="str">
        <f t="shared" si="13"/>
        <v>442</v>
      </c>
      <c r="C344" s="128" t="s">
        <v>837</v>
      </c>
      <c r="D344" s="129" t="s">
        <v>838</v>
      </c>
      <c r="E344" s="127">
        <v>2</v>
      </c>
    </row>
    <row r="345" spans="1:5" ht="15">
      <c r="A345" s="28" t="str">
        <f t="shared" si="12"/>
        <v>IS </v>
      </c>
      <c r="B345" s="28" t="str">
        <f t="shared" si="13"/>
        <v>448</v>
      </c>
      <c r="C345" s="128" t="s">
        <v>839</v>
      </c>
      <c r="D345" s="129" t="s">
        <v>672</v>
      </c>
      <c r="E345" s="127">
        <v>3</v>
      </c>
    </row>
    <row r="346" spans="1:5" ht="15">
      <c r="A346" s="28" t="str">
        <f t="shared" si="12"/>
        <v>IS </v>
      </c>
      <c r="B346" s="28" t="str">
        <f t="shared" si="13"/>
        <v>449</v>
      </c>
      <c r="C346" s="128" t="s">
        <v>840</v>
      </c>
      <c r="D346" s="129" t="s">
        <v>723</v>
      </c>
      <c r="E346" s="127">
        <v>3</v>
      </c>
    </row>
    <row r="347" spans="1:5" ht="15">
      <c r="A347" s="28" t="str">
        <f t="shared" si="12"/>
        <v>IS </v>
      </c>
      <c r="B347" s="28" t="str">
        <f t="shared" si="13"/>
        <v>632</v>
      </c>
      <c r="C347" s="128" t="s">
        <v>841</v>
      </c>
      <c r="D347" s="129" t="s">
        <v>842</v>
      </c>
      <c r="E347" s="127">
        <v>3</v>
      </c>
    </row>
    <row r="348" spans="1:5" ht="15">
      <c r="A348" s="28" t="str">
        <f t="shared" si="12"/>
        <v>IS </v>
      </c>
      <c r="B348" s="28" t="str">
        <f t="shared" si="13"/>
        <v>651</v>
      </c>
      <c r="C348" s="128" t="s">
        <v>843</v>
      </c>
      <c r="D348" s="129" t="s">
        <v>805</v>
      </c>
      <c r="E348" s="127">
        <v>3</v>
      </c>
    </row>
    <row r="349" spans="1:5" ht="15">
      <c r="A349" s="28" t="str">
        <f t="shared" si="12"/>
        <v>IS </v>
      </c>
      <c r="B349" s="28" t="str">
        <f t="shared" si="13"/>
        <v>681</v>
      </c>
      <c r="C349" s="128" t="s">
        <v>844</v>
      </c>
      <c r="D349" s="129" t="s">
        <v>816</v>
      </c>
      <c r="E349" s="127">
        <v>3</v>
      </c>
    </row>
    <row r="350" spans="1:5" ht="15">
      <c r="A350" s="28" t="str">
        <f t="shared" si="12"/>
        <v>IS </v>
      </c>
      <c r="B350" s="28" t="str">
        <f t="shared" si="13"/>
        <v>701</v>
      </c>
      <c r="C350" s="128" t="s">
        <v>845</v>
      </c>
      <c r="D350" s="129" t="s">
        <v>846</v>
      </c>
      <c r="E350" s="127">
        <v>3</v>
      </c>
    </row>
    <row r="351" spans="1:5" ht="15">
      <c r="A351" s="28" t="str">
        <f t="shared" si="12"/>
        <v>IS </v>
      </c>
      <c r="B351" s="28" t="str">
        <f t="shared" si="13"/>
        <v>702</v>
      </c>
      <c r="C351" s="128" t="s">
        <v>847</v>
      </c>
      <c r="D351" s="129" t="s">
        <v>824</v>
      </c>
      <c r="E351" s="127">
        <v>2</v>
      </c>
    </row>
    <row r="352" spans="1:5" ht="15">
      <c r="A352" s="28" t="str">
        <f t="shared" si="12"/>
        <v>IS </v>
      </c>
      <c r="B352" s="28" t="str">
        <f t="shared" si="13"/>
        <v>722</v>
      </c>
      <c r="C352" s="128" t="s">
        <v>848</v>
      </c>
      <c r="D352" s="129" t="s">
        <v>849</v>
      </c>
      <c r="E352" s="127">
        <v>2</v>
      </c>
    </row>
    <row r="353" spans="1:5" ht="15">
      <c r="A353" s="28" t="str">
        <f aca="true" t="shared" si="14" ref="A353:A416">LEFT(C353,3)</f>
        <v>LAW</v>
      </c>
      <c r="B353" s="28" t="str">
        <f aca="true" t="shared" si="15" ref="B353:B416">RIGHT(C353,3)</f>
        <v>392</v>
      </c>
      <c r="C353" s="128" t="s">
        <v>850</v>
      </c>
      <c r="D353" s="129" t="s">
        <v>851</v>
      </c>
      <c r="E353" s="127">
        <v>3</v>
      </c>
    </row>
    <row r="354" spans="1:5" ht="15">
      <c r="A354" s="28" t="str">
        <f t="shared" si="14"/>
        <v>LAW</v>
      </c>
      <c r="B354" s="28" t="str">
        <f t="shared" si="15"/>
        <v>413</v>
      </c>
      <c r="C354" s="128" t="s">
        <v>852</v>
      </c>
      <c r="D354" s="129" t="s">
        <v>853</v>
      </c>
      <c r="E354" s="127">
        <v>2</v>
      </c>
    </row>
    <row r="355" spans="1:5" ht="15">
      <c r="A355" s="28" t="str">
        <f t="shared" si="14"/>
        <v>MCC</v>
      </c>
      <c r="B355" s="28" t="str">
        <f t="shared" si="15"/>
        <v>201</v>
      </c>
      <c r="C355" s="128" t="s">
        <v>854</v>
      </c>
      <c r="D355" s="129" t="s">
        <v>855</v>
      </c>
      <c r="E355" s="127">
        <v>3</v>
      </c>
    </row>
    <row r="356" spans="1:5" ht="15">
      <c r="A356" s="28" t="str">
        <f t="shared" si="14"/>
        <v>MCC</v>
      </c>
      <c r="B356" s="28" t="str">
        <f t="shared" si="15"/>
        <v>351</v>
      </c>
      <c r="C356" s="128" t="s">
        <v>856</v>
      </c>
      <c r="D356" s="129" t="s">
        <v>857</v>
      </c>
      <c r="E356" s="127">
        <v>3</v>
      </c>
    </row>
    <row r="357" spans="1:5" ht="15">
      <c r="A357" s="28" t="str">
        <f t="shared" si="14"/>
        <v>MCC</v>
      </c>
      <c r="B357" s="28" t="str">
        <f t="shared" si="15"/>
        <v>401</v>
      </c>
      <c r="C357" s="128" t="s">
        <v>858</v>
      </c>
      <c r="D357" s="129" t="s">
        <v>859</v>
      </c>
      <c r="E357" s="127">
        <v>3</v>
      </c>
    </row>
    <row r="358" spans="1:5" ht="15">
      <c r="A358" s="28" t="str">
        <f t="shared" si="14"/>
        <v>MCC</v>
      </c>
      <c r="B358" s="28" t="str">
        <f t="shared" si="15"/>
        <v>410</v>
      </c>
      <c r="C358" s="128" t="s">
        <v>860</v>
      </c>
      <c r="D358" s="129" t="s">
        <v>861</v>
      </c>
      <c r="E358" s="127">
        <v>1</v>
      </c>
    </row>
    <row r="359" spans="1:5" ht="15">
      <c r="A359" s="28" t="str">
        <f t="shared" si="14"/>
        <v>MCC</v>
      </c>
      <c r="B359" s="28" t="str">
        <f t="shared" si="15"/>
        <v>413</v>
      </c>
      <c r="C359" s="128" t="s">
        <v>862</v>
      </c>
      <c r="D359" s="129" t="s">
        <v>863</v>
      </c>
      <c r="E359" s="127">
        <v>1</v>
      </c>
    </row>
    <row r="360" spans="1:5" ht="15">
      <c r="A360" s="28" t="str">
        <f t="shared" si="14"/>
        <v>MCC</v>
      </c>
      <c r="B360" s="28" t="str">
        <f t="shared" si="15"/>
        <v>414</v>
      </c>
      <c r="C360" s="128" t="s">
        <v>864</v>
      </c>
      <c r="D360" s="129" t="s">
        <v>865</v>
      </c>
      <c r="E360" s="127">
        <v>1</v>
      </c>
    </row>
    <row r="361" spans="1:5" ht="15">
      <c r="A361" s="28" t="str">
        <f t="shared" si="14"/>
        <v>MCC</v>
      </c>
      <c r="B361" s="28" t="str">
        <f t="shared" si="15"/>
        <v>418</v>
      </c>
      <c r="C361" s="128" t="s">
        <v>866</v>
      </c>
      <c r="D361" s="129" t="s">
        <v>867</v>
      </c>
      <c r="E361" s="127">
        <v>1</v>
      </c>
    </row>
    <row r="362" spans="1:5" ht="15">
      <c r="A362" s="28" t="str">
        <f t="shared" si="14"/>
        <v>MCH</v>
      </c>
      <c r="B362" s="28" t="str">
        <f t="shared" si="15"/>
        <v>250</v>
      </c>
      <c r="C362" s="128" t="s">
        <v>868</v>
      </c>
      <c r="D362" s="129" t="s">
        <v>869</v>
      </c>
      <c r="E362" s="127">
        <v>2</v>
      </c>
    </row>
    <row r="363" spans="1:5" ht="15">
      <c r="A363" s="28" t="str">
        <f t="shared" si="14"/>
        <v>MED</v>
      </c>
      <c r="B363" s="28" t="str">
        <f t="shared" si="15"/>
        <v>263</v>
      </c>
      <c r="C363" s="128" t="s">
        <v>870</v>
      </c>
      <c r="D363" s="129" t="s">
        <v>871</v>
      </c>
      <c r="E363" s="127">
        <v>1</v>
      </c>
    </row>
    <row r="364" spans="1:5" ht="15">
      <c r="A364" s="28" t="str">
        <f t="shared" si="14"/>
        <v>MED</v>
      </c>
      <c r="B364" s="28" t="str">
        <f t="shared" si="15"/>
        <v>268</v>
      </c>
      <c r="C364" s="128" t="s">
        <v>872</v>
      </c>
      <c r="D364" s="129" t="s">
        <v>871</v>
      </c>
      <c r="E364" s="127">
        <v>2</v>
      </c>
    </row>
    <row r="365" spans="1:5" ht="15">
      <c r="A365" s="28" t="str">
        <f t="shared" si="14"/>
        <v>MED</v>
      </c>
      <c r="B365" s="28" t="str">
        <f t="shared" si="15"/>
        <v>362</v>
      </c>
      <c r="C365" s="128" t="s">
        <v>873</v>
      </c>
      <c r="D365" s="129" t="s">
        <v>874</v>
      </c>
      <c r="E365" s="127">
        <v>2</v>
      </c>
    </row>
    <row r="366" spans="1:5" ht="15">
      <c r="A366" s="28" t="str">
        <f t="shared" si="14"/>
        <v>MGT</v>
      </c>
      <c r="B366" s="28" t="str">
        <f t="shared" si="15"/>
        <v>433</v>
      </c>
      <c r="C366" s="128" t="s">
        <v>875</v>
      </c>
      <c r="D366" s="129" t="s">
        <v>876</v>
      </c>
      <c r="E366" s="127">
        <v>2</v>
      </c>
    </row>
    <row r="367" spans="1:5" ht="15">
      <c r="A367" s="28" t="str">
        <f t="shared" si="14"/>
        <v>MIB</v>
      </c>
      <c r="B367" s="28" t="str">
        <f t="shared" si="15"/>
        <v>251</v>
      </c>
      <c r="C367" s="128" t="s">
        <v>877</v>
      </c>
      <c r="D367" s="129" t="s">
        <v>878</v>
      </c>
      <c r="E367" s="127">
        <v>3</v>
      </c>
    </row>
    <row r="368" spans="1:5" ht="15">
      <c r="A368" s="28" t="str">
        <f t="shared" si="14"/>
        <v>MIB</v>
      </c>
      <c r="B368" s="28" t="str">
        <f t="shared" si="15"/>
        <v>253</v>
      </c>
      <c r="C368" s="128" t="s">
        <v>879</v>
      </c>
      <c r="D368" s="129" t="s">
        <v>880</v>
      </c>
      <c r="E368" s="127">
        <v>1</v>
      </c>
    </row>
    <row r="369" spans="1:5" ht="15">
      <c r="A369" s="28" t="str">
        <f t="shared" si="14"/>
        <v>MIB</v>
      </c>
      <c r="B369" s="28" t="str">
        <f t="shared" si="15"/>
        <v>254</v>
      </c>
      <c r="C369" s="128" t="s">
        <v>881</v>
      </c>
      <c r="D369" s="129" t="s">
        <v>880</v>
      </c>
      <c r="E369" s="127">
        <v>1</v>
      </c>
    </row>
    <row r="370" spans="1:5" ht="15">
      <c r="A370" s="28" t="str">
        <f t="shared" si="14"/>
        <v>MKT</v>
      </c>
      <c r="B370" s="28" t="str">
        <f t="shared" si="15"/>
        <v>253</v>
      </c>
      <c r="C370" s="128" t="s">
        <v>882</v>
      </c>
      <c r="D370" s="129" t="s">
        <v>883</v>
      </c>
      <c r="E370" s="127">
        <v>3</v>
      </c>
    </row>
    <row r="371" spans="1:5" ht="15">
      <c r="A371" s="28" t="str">
        <f t="shared" si="14"/>
        <v>MKT</v>
      </c>
      <c r="B371" s="28" t="str">
        <f t="shared" si="15"/>
        <v>424</v>
      </c>
      <c r="C371" s="128" t="s">
        <v>884</v>
      </c>
      <c r="D371" s="129" t="s">
        <v>885</v>
      </c>
      <c r="E371" s="127">
        <v>2</v>
      </c>
    </row>
    <row r="372" spans="1:5" ht="15">
      <c r="A372" s="28" t="str">
        <f t="shared" si="14"/>
        <v>MTH</v>
      </c>
      <c r="B372" s="28" t="str">
        <f t="shared" si="15"/>
        <v>254</v>
      </c>
      <c r="C372" s="128" t="s">
        <v>886</v>
      </c>
      <c r="D372" s="129" t="s">
        <v>887</v>
      </c>
      <c r="E372" s="127">
        <v>3</v>
      </c>
    </row>
    <row r="373" spans="1:5" ht="15">
      <c r="A373" s="28" t="str">
        <f t="shared" si="14"/>
        <v>NTR</v>
      </c>
      <c r="B373" s="28" t="str">
        <f t="shared" si="15"/>
        <v>151</v>
      </c>
      <c r="C373" s="128" t="s">
        <v>888</v>
      </c>
      <c r="D373" s="129" t="s">
        <v>889</v>
      </c>
      <c r="E373" s="127">
        <v>2</v>
      </c>
    </row>
    <row r="374" spans="1:5" ht="15">
      <c r="A374" s="28" t="str">
        <f t="shared" si="14"/>
        <v>NTR</v>
      </c>
      <c r="B374" s="28" t="str">
        <f t="shared" si="15"/>
        <v>413</v>
      </c>
      <c r="C374" s="128" t="s">
        <v>890</v>
      </c>
      <c r="D374" s="129" t="s">
        <v>891</v>
      </c>
      <c r="E374" s="127">
        <v>1</v>
      </c>
    </row>
    <row r="375" spans="1:5" ht="15">
      <c r="A375" s="28" t="str">
        <f t="shared" si="14"/>
        <v>NTR</v>
      </c>
      <c r="B375" s="28" t="str">
        <f t="shared" si="15"/>
        <v>431</v>
      </c>
      <c r="C375" s="128" t="s">
        <v>892</v>
      </c>
      <c r="D375" s="129" t="s">
        <v>893</v>
      </c>
      <c r="E375" s="127">
        <v>1</v>
      </c>
    </row>
    <row r="376" spans="1:5" ht="15">
      <c r="A376" s="28" t="str">
        <f t="shared" si="14"/>
        <v>NUR</v>
      </c>
      <c r="B376" s="28" t="str">
        <f t="shared" si="15"/>
        <v>248</v>
      </c>
      <c r="C376" s="128" t="s">
        <v>894</v>
      </c>
      <c r="D376" s="129" t="s">
        <v>895</v>
      </c>
      <c r="E376" s="127">
        <v>3</v>
      </c>
    </row>
    <row r="377" spans="1:5" ht="15">
      <c r="A377" s="28" t="str">
        <f t="shared" si="14"/>
        <v>NUR</v>
      </c>
      <c r="B377" s="28" t="str">
        <f t="shared" si="15"/>
        <v>251</v>
      </c>
      <c r="C377" s="128" t="s">
        <v>896</v>
      </c>
      <c r="D377" s="129" t="s">
        <v>897</v>
      </c>
      <c r="E377" s="127">
        <v>4</v>
      </c>
    </row>
    <row r="378" spans="1:5" ht="15">
      <c r="A378" s="28" t="str">
        <f t="shared" si="14"/>
        <v>NUR</v>
      </c>
      <c r="B378" s="28" t="str">
        <f t="shared" si="15"/>
        <v>296</v>
      </c>
      <c r="C378" s="128" t="s">
        <v>898</v>
      </c>
      <c r="D378" s="129" t="s">
        <v>761</v>
      </c>
      <c r="E378" s="127">
        <v>1</v>
      </c>
    </row>
    <row r="379" spans="1:5" ht="15">
      <c r="A379" s="28" t="str">
        <f t="shared" si="14"/>
        <v>NUR</v>
      </c>
      <c r="B379" s="28" t="str">
        <f t="shared" si="15"/>
        <v>300</v>
      </c>
      <c r="C379" s="128" t="s">
        <v>899</v>
      </c>
      <c r="D379" s="129" t="s">
        <v>900</v>
      </c>
      <c r="E379" s="127">
        <v>3</v>
      </c>
    </row>
    <row r="380" spans="1:5" ht="15">
      <c r="A380" s="28" t="str">
        <f t="shared" si="14"/>
        <v>NUR</v>
      </c>
      <c r="B380" s="28" t="str">
        <f t="shared" si="15"/>
        <v>301</v>
      </c>
      <c r="C380" s="128" t="s">
        <v>901</v>
      </c>
      <c r="D380" s="129" t="s">
        <v>900</v>
      </c>
      <c r="E380" s="127">
        <v>4</v>
      </c>
    </row>
    <row r="381" spans="1:5" ht="15">
      <c r="A381" s="28" t="str">
        <f t="shared" si="14"/>
        <v>NUR</v>
      </c>
      <c r="B381" s="28" t="str">
        <f t="shared" si="15"/>
        <v>302</v>
      </c>
      <c r="C381" s="128" t="s">
        <v>902</v>
      </c>
      <c r="D381" s="129" t="s">
        <v>903</v>
      </c>
      <c r="E381" s="127">
        <v>2</v>
      </c>
    </row>
    <row r="382" spans="1:5" ht="15">
      <c r="A382" s="28" t="str">
        <f t="shared" si="14"/>
        <v>NUR</v>
      </c>
      <c r="B382" s="28" t="str">
        <f t="shared" si="15"/>
        <v>303</v>
      </c>
      <c r="C382" s="128" t="s">
        <v>904</v>
      </c>
      <c r="D382" s="129" t="s">
        <v>905</v>
      </c>
      <c r="E382" s="127">
        <v>2</v>
      </c>
    </row>
    <row r="383" spans="1:5" ht="15">
      <c r="A383" s="28" t="str">
        <f t="shared" si="14"/>
        <v>NUR</v>
      </c>
      <c r="B383" s="28" t="str">
        <f t="shared" si="15"/>
        <v>305</v>
      </c>
      <c r="C383" s="128" t="s">
        <v>906</v>
      </c>
      <c r="D383" s="129" t="s">
        <v>907</v>
      </c>
      <c r="E383" s="127">
        <v>2</v>
      </c>
    </row>
    <row r="384" spans="1:5" ht="15">
      <c r="A384" s="28" t="str">
        <f t="shared" si="14"/>
        <v>NUR</v>
      </c>
      <c r="B384" s="28" t="str">
        <f t="shared" si="15"/>
        <v>306</v>
      </c>
      <c r="C384" s="128" t="s">
        <v>908</v>
      </c>
      <c r="D384" s="129" t="s">
        <v>909</v>
      </c>
      <c r="E384" s="127">
        <v>2</v>
      </c>
    </row>
    <row r="385" spans="1:5" ht="15">
      <c r="A385" s="28" t="str">
        <f t="shared" si="14"/>
        <v>NUR</v>
      </c>
      <c r="B385" s="28" t="str">
        <f t="shared" si="15"/>
        <v>313</v>
      </c>
      <c r="C385" s="128" t="s">
        <v>910</v>
      </c>
      <c r="D385" s="129" t="s">
        <v>911</v>
      </c>
      <c r="E385" s="127">
        <v>2</v>
      </c>
    </row>
    <row r="386" spans="1:5" ht="15">
      <c r="A386" s="28" t="str">
        <f t="shared" si="14"/>
        <v>NUR</v>
      </c>
      <c r="B386" s="28" t="str">
        <f t="shared" si="15"/>
        <v>323</v>
      </c>
      <c r="C386" s="128" t="s">
        <v>912</v>
      </c>
      <c r="D386" s="129" t="s">
        <v>913</v>
      </c>
      <c r="E386" s="127">
        <v>3</v>
      </c>
    </row>
    <row r="387" spans="1:5" ht="15">
      <c r="A387" s="28" t="str">
        <f t="shared" si="14"/>
        <v>NUR</v>
      </c>
      <c r="B387" s="28" t="str">
        <f t="shared" si="15"/>
        <v>324</v>
      </c>
      <c r="C387" s="128" t="s">
        <v>914</v>
      </c>
      <c r="D387" s="129" t="s">
        <v>913</v>
      </c>
      <c r="E387" s="127">
        <v>4</v>
      </c>
    </row>
    <row r="388" spans="1:5" ht="15">
      <c r="A388" s="28" t="str">
        <f t="shared" si="14"/>
        <v>NUR</v>
      </c>
      <c r="B388" s="28" t="str">
        <f t="shared" si="15"/>
        <v>333</v>
      </c>
      <c r="C388" s="128" t="s">
        <v>915</v>
      </c>
      <c r="D388" s="129" t="s">
        <v>916</v>
      </c>
      <c r="E388" s="127">
        <v>3</v>
      </c>
    </row>
    <row r="389" spans="1:5" ht="15">
      <c r="A389" s="28" t="str">
        <f t="shared" si="14"/>
        <v>NUR</v>
      </c>
      <c r="B389" s="28" t="str">
        <f t="shared" si="15"/>
        <v>334</v>
      </c>
      <c r="C389" s="128" t="s">
        <v>917</v>
      </c>
      <c r="D389" s="129" t="s">
        <v>916</v>
      </c>
      <c r="E389" s="127">
        <v>4</v>
      </c>
    </row>
    <row r="390" spans="1:5" ht="15">
      <c r="A390" s="28" t="str">
        <f t="shared" si="14"/>
        <v>NUR</v>
      </c>
      <c r="B390" s="28" t="str">
        <f t="shared" si="15"/>
        <v>343</v>
      </c>
      <c r="C390" s="128" t="s">
        <v>918</v>
      </c>
      <c r="D390" s="129" t="s">
        <v>919</v>
      </c>
      <c r="E390" s="127">
        <v>2</v>
      </c>
    </row>
    <row r="391" spans="1:5" ht="15">
      <c r="A391" s="28" t="str">
        <f t="shared" si="14"/>
        <v>NUR</v>
      </c>
      <c r="B391" s="28" t="str">
        <f t="shared" si="15"/>
        <v>344</v>
      </c>
      <c r="C391" s="128" t="s">
        <v>920</v>
      </c>
      <c r="D391" s="129" t="s">
        <v>919</v>
      </c>
      <c r="E391" s="127">
        <v>3</v>
      </c>
    </row>
    <row r="392" spans="1:5" ht="15">
      <c r="A392" s="28" t="str">
        <f t="shared" si="14"/>
        <v>NUR</v>
      </c>
      <c r="B392" s="28" t="str">
        <f t="shared" si="15"/>
        <v>348</v>
      </c>
      <c r="C392" s="128" t="s">
        <v>921</v>
      </c>
      <c r="D392" s="129" t="s">
        <v>922</v>
      </c>
      <c r="E392" s="127">
        <v>3</v>
      </c>
    </row>
    <row r="393" spans="1:5" ht="15">
      <c r="A393" s="28" t="str">
        <f t="shared" si="14"/>
        <v>NUR</v>
      </c>
      <c r="B393" s="28" t="str">
        <f t="shared" si="15"/>
        <v>349</v>
      </c>
      <c r="C393" s="128" t="s">
        <v>923</v>
      </c>
      <c r="D393" s="129" t="s">
        <v>674</v>
      </c>
      <c r="E393" s="127">
        <v>1</v>
      </c>
    </row>
    <row r="394" spans="1:5" ht="15">
      <c r="A394" s="28" t="str">
        <f t="shared" si="14"/>
        <v>NUR</v>
      </c>
      <c r="B394" s="28" t="str">
        <f t="shared" si="15"/>
        <v>396</v>
      </c>
      <c r="C394" s="128" t="s">
        <v>924</v>
      </c>
      <c r="D394" s="129" t="s">
        <v>761</v>
      </c>
      <c r="E394" s="127">
        <v>1</v>
      </c>
    </row>
    <row r="395" spans="1:5" ht="15">
      <c r="A395" s="28" t="str">
        <f t="shared" si="14"/>
        <v>NUR</v>
      </c>
      <c r="B395" s="28" t="str">
        <f t="shared" si="15"/>
        <v>402</v>
      </c>
      <c r="C395" s="128" t="s">
        <v>925</v>
      </c>
      <c r="D395" s="129" t="s">
        <v>926</v>
      </c>
      <c r="E395" s="127">
        <v>2</v>
      </c>
    </row>
    <row r="396" spans="1:5" ht="15">
      <c r="A396" s="28" t="str">
        <f t="shared" si="14"/>
        <v>NUR</v>
      </c>
      <c r="B396" s="28" t="str">
        <f t="shared" si="15"/>
        <v>403</v>
      </c>
      <c r="C396" s="128" t="s">
        <v>927</v>
      </c>
      <c r="D396" s="129" t="s">
        <v>928</v>
      </c>
      <c r="E396" s="127">
        <v>2</v>
      </c>
    </row>
    <row r="397" spans="1:5" ht="15">
      <c r="A397" s="28" t="str">
        <f t="shared" si="14"/>
        <v>NUR</v>
      </c>
      <c r="B397" s="28" t="str">
        <f t="shared" si="15"/>
        <v>405</v>
      </c>
      <c r="C397" s="128" t="s">
        <v>929</v>
      </c>
      <c r="D397" s="129" t="s">
        <v>930</v>
      </c>
      <c r="E397" s="127">
        <v>2</v>
      </c>
    </row>
    <row r="398" spans="1:5" ht="15">
      <c r="A398" s="28" t="str">
        <f t="shared" si="14"/>
        <v>NUR</v>
      </c>
      <c r="B398" s="28" t="str">
        <f t="shared" si="15"/>
        <v>406</v>
      </c>
      <c r="C398" s="128" t="s">
        <v>931</v>
      </c>
      <c r="D398" s="129" t="s">
        <v>932</v>
      </c>
      <c r="E398" s="127">
        <v>2</v>
      </c>
    </row>
    <row r="399" spans="1:5" ht="15">
      <c r="A399" s="28" t="str">
        <f t="shared" si="14"/>
        <v>NUR</v>
      </c>
      <c r="B399" s="28" t="str">
        <f t="shared" si="15"/>
        <v>413</v>
      </c>
      <c r="C399" s="128" t="s">
        <v>933</v>
      </c>
      <c r="D399" s="129" t="s">
        <v>934</v>
      </c>
      <c r="E399" s="127">
        <v>2</v>
      </c>
    </row>
    <row r="400" spans="1:5" ht="15">
      <c r="A400" s="28" t="str">
        <f t="shared" si="14"/>
        <v>NUR</v>
      </c>
      <c r="B400" s="28" t="str">
        <f t="shared" si="15"/>
        <v>414</v>
      </c>
      <c r="C400" s="128" t="s">
        <v>935</v>
      </c>
      <c r="D400" s="129" t="s">
        <v>936</v>
      </c>
      <c r="E400" s="127">
        <v>2</v>
      </c>
    </row>
    <row r="401" spans="1:5" ht="15">
      <c r="A401" s="28" t="str">
        <f t="shared" si="14"/>
        <v>NUR</v>
      </c>
      <c r="B401" s="28" t="str">
        <f t="shared" si="15"/>
        <v>423</v>
      </c>
      <c r="C401" s="128" t="s">
        <v>937</v>
      </c>
      <c r="D401" s="129" t="s">
        <v>938</v>
      </c>
      <c r="E401" s="127">
        <v>2</v>
      </c>
    </row>
    <row r="402" spans="1:5" ht="15">
      <c r="A402" s="28" t="str">
        <f t="shared" si="14"/>
        <v>NUR</v>
      </c>
      <c r="B402" s="28" t="str">
        <f t="shared" si="15"/>
        <v>433</v>
      </c>
      <c r="C402" s="128" t="s">
        <v>939</v>
      </c>
      <c r="D402" s="129" t="s">
        <v>940</v>
      </c>
      <c r="E402" s="127">
        <v>2</v>
      </c>
    </row>
    <row r="403" spans="1:5" ht="15">
      <c r="A403" s="28" t="str">
        <f t="shared" si="14"/>
        <v>NUR</v>
      </c>
      <c r="B403" s="28" t="str">
        <f t="shared" si="15"/>
        <v>448</v>
      </c>
      <c r="C403" s="128" t="s">
        <v>941</v>
      </c>
      <c r="D403" s="129" t="s">
        <v>942</v>
      </c>
      <c r="E403" s="127">
        <v>5</v>
      </c>
    </row>
    <row r="404" spans="1:5" ht="15">
      <c r="A404" s="28" t="str">
        <f t="shared" si="14"/>
        <v>NUR</v>
      </c>
      <c r="B404" s="28" t="str">
        <f t="shared" si="15"/>
        <v>452</v>
      </c>
      <c r="C404" s="128" t="s">
        <v>943</v>
      </c>
      <c r="D404" s="129" t="s">
        <v>938</v>
      </c>
      <c r="E404" s="127">
        <v>3</v>
      </c>
    </row>
    <row r="405" spans="1:5" ht="15">
      <c r="A405" s="28" t="str">
        <f t="shared" si="14"/>
        <v>NUR</v>
      </c>
      <c r="B405" s="28" t="str">
        <f t="shared" si="15"/>
        <v>453</v>
      </c>
      <c r="C405" s="128" t="s">
        <v>944</v>
      </c>
      <c r="D405" s="129" t="s">
        <v>940</v>
      </c>
      <c r="E405" s="127">
        <v>3</v>
      </c>
    </row>
    <row r="406" spans="1:5" ht="15">
      <c r="A406" s="28" t="str">
        <f t="shared" si="14"/>
        <v>NUR</v>
      </c>
      <c r="B406" s="28" t="str">
        <f t="shared" si="15"/>
        <v>455</v>
      </c>
      <c r="C406" s="128" t="s">
        <v>945</v>
      </c>
      <c r="D406" s="129" t="s">
        <v>946</v>
      </c>
      <c r="E406" s="127">
        <v>2</v>
      </c>
    </row>
    <row r="407" spans="1:5" ht="15">
      <c r="A407" s="28" t="str">
        <f t="shared" si="14"/>
        <v>PMY</v>
      </c>
      <c r="B407" s="28" t="str">
        <f t="shared" si="15"/>
        <v>300</v>
      </c>
      <c r="C407" s="128" t="s">
        <v>947</v>
      </c>
      <c r="D407" s="129" t="s">
        <v>948</v>
      </c>
      <c r="E407" s="127">
        <v>2</v>
      </c>
    </row>
    <row r="408" spans="1:5" ht="15">
      <c r="A408" s="28" t="str">
        <f t="shared" si="14"/>
        <v>PMY</v>
      </c>
      <c r="B408" s="28" t="str">
        <f t="shared" si="15"/>
        <v>301</v>
      </c>
      <c r="C408" s="128" t="s">
        <v>949</v>
      </c>
      <c r="D408" s="129" t="s">
        <v>950</v>
      </c>
      <c r="E408" s="127">
        <v>3</v>
      </c>
    </row>
    <row r="409" spans="1:5" ht="15">
      <c r="A409" s="28" t="str">
        <f t="shared" si="14"/>
        <v>PMY</v>
      </c>
      <c r="B409" s="28" t="str">
        <f t="shared" si="15"/>
        <v>302</v>
      </c>
      <c r="C409" s="128" t="s">
        <v>951</v>
      </c>
      <c r="D409" s="129" t="s">
        <v>952</v>
      </c>
      <c r="E409" s="127">
        <v>3</v>
      </c>
    </row>
    <row r="410" spans="1:5" ht="15">
      <c r="A410" s="28" t="str">
        <f t="shared" si="14"/>
        <v>PMY</v>
      </c>
      <c r="B410" s="28" t="str">
        <f t="shared" si="15"/>
        <v>304</v>
      </c>
      <c r="C410" s="128" t="s">
        <v>953</v>
      </c>
      <c r="D410" s="129" t="s">
        <v>954</v>
      </c>
      <c r="E410" s="127">
        <v>3</v>
      </c>
    </row>
    <row r="411" spans="1:5" ht="15">
      <c r="A411" s="28" t="str">
        <f t="shared" si="14"/>
        <v>PMY</v>
      </c>
      <c r="B411" s="28" t="str">
        <f t="shared" si="15"/>
        <v>443</v>
      </c>
      <c r="C411" s="128" t="s">
        <v>955</v>
      </c>
      <c r="D411" s="129" t="s">
        <v>956</v>
      </c>
      <c r="E411" s="127">
        <v>1</v>
      </c>
    </row>
    <row r="412" spans="1:5" ht="15">
      <c r="A412" s="28" t="str">
        <f t="shared" si="14"/>
        <v>PTH</v>
      </c>
      <c r="B412" s="28" t="str">
        <f t="shared" si="15"/>
        <v>350</v>
      </c>
      <c r="C412" s="128" t="s">
        <v>957</v>
      </c>
      <c r="D412" s="129" t="s">
        <v>958</v>
      </c>
      <c r="E412" s="127">
        <v>3</v>
      </c>
    </row>
    <row r="413" spans="1:5" ht="15">
      <c r="A413" s="28" t="str">
        <f t="shared" si="14"/>
        <v>PHC</v>
      </c>
      <c r="B413" s="28" t="str">
        <f t="shared" si="15"/>
        <v>351</v>
      </c>
      <c r="C413" s="128" t="s">
        <v>959</v>
      </c>
      <c r="D413" s="129" t="s">
        <v>960</v>
      </c>
      <c r="E413" s="127">
        <v>3</v>
      </c>
    </row>
    <row r="414" spans="1:5" ht="15">
      <c r="A414" s="28" t="str">
        <f t="shared" si="14"/>
        <v>PHC</v>
      </c>
      <c r="B414" s="28" t="str">
        <f t="shared" si="15"/>
        <v>401</v>
      </c>
      <c r="C414" s="128" t="s">
        <v>961</v>
      </c>
      <c r="D414" s="129" t="s">
        <v>962</v>
      </c>
      <c r="E414" s="127">
        <v>3</v>
      </c>
    </row>
    <row r="415" spans="1:5" ht="15">
      <c r="A415" s="28" t="str">
        <f t="shared" si="14"/>
        <v>PHC</v>
      </c>
      <c r="B415" s="28" t="str">
        <f t="shared" si="15"/>
        <v>402</v>
      </c>
      <c r="C415" s="128" t="s">
        <v>963</v>
      </c>
      <c r="D415" s="129" t="s">
        <v>964</v>
      </c>
      <c r="E415" s="127">
        <v>2</v>
      </c>
    </row>
    <row r="416" spans="1:5" ht="15">
      <c r="A416" s="28" t="str">
        <f t="shared" si="14"/>
        <v>PHC</v>
      </c>
      <c r="B416" s="28" t="str">
        <f t="shared" si="15"/>
        <v>406</v>
      </c>
      <c r="C416" s="128" t="s">
        <v>965</v>
      </c>
      <c r="D416" s="129" t="s">
        <v>966</v>
      </c>
      <c r="E416" s="127">
        <v>3</v>
      </c>
    </row>
    <row r="417" spans="1:5" ht="15">
      <c r="A417" s="28" t="str">
        <f aca="true" t="shared" si="16" ref="A417:A480">LEFT(C417,3)</f>
        <v>PHC</v>
      </c>
      <c r="B417" s="28" t="str">
        <f aca="true" t="shared" si="17" ref="B417:B480">RIGHT(C417,3)</f>
        <v>414</v>
      </c>
      <c r="C417" s="128" t="s">
        <v>967</v>
      </c>
      <c r="D417" s="129" t="s">
        <v>968</v>
      </c>
      <c r="E417" s="127">
        <v>1</v>
      </c>
    </row>
    <row r="418" spans="1:5" ht="15">
      <c r="A418" s="28" t="str">
        <f t="shared" si="16"/>
        <v>PHC</v>
      </c>
      <c r="B418" s="28" t="str">
        <f t="shared" si="17"/>
        <v>422</v>
      </c>
      <c r="C418" s="128" t="s">
        <v>969</v>
      </c>
      <c r="D418" s="129" t="s">
        <v>970</v>
      </c>
      <c r="E418" s="127">
        <v>1</v>
      </c>
    </row>
    <row r="419" spans="1:5" ht="15">
      <c r="A419" s="28" t="str">
        <f t="shared" si="16"/>
        <v>PHC</v>
      </c>
      <c r="B419" s="28" t="str">
        <f t="shared" si="17"/>
        <v>424</v>
      </c>
      <c r="C419" s="128" t="s">
        <v>971</v>
      </c>
      <c r="D419" s="129" t="s">
        <v>972</v>
      </c>
      <c r="E419" s="127">
        <v>1</v>
      </c>
    </row>
    <row r="420" spans="1:5" ht="15">
      <c r="A420" s="28" t="str">
        <f t="shared" si="16"/>
        <v>PHC</v>
      </c>
      <c r="B420" s="28" t="str">
        <f t="shared" si="17"/>
        <v>434</v>
      </c>
      <c r="C420" s="128" t="s">
        <v>973</v>
      </c>
      <c r="D420" s="129" t="s">
        <v>974</v>
      </c>
      <c r="E420" s="127">
        <v>1</v>
      </c>
    </row>
    <row r="421" spans="1:5" ht="15">
      <c r="A421" s="28" t="str">
        <f t="shared" si="16"/>
        <v>PHC</v>
      </c>
      <c r="B421" s="28" t="str">
        <f t="shared" si="17"/>
        <v>451</v>
      </c>
      <c r="C421" s="128" t="s">
        <v>975</v>
      </c>
      <c r="D421" s="129" t="s">
        <v>976</v>
      </c>
      <c r="E421" s="127">
        <v>3</v>
      </c>
    </row>
    <row r="422" spans="1:5" ht="15">
      <c r="A422" s="28" t="str">
        <f t="shared" si="16"/>
        <v>PHM</v>
      </c>
      <c r="B422" s="28" t="str">
        <f t="shared" si="17"/>
        <v>296</v>
      </c>
      <c r="C422" s="128" t="s">
        <v>977</v>
      </c>
      <c r="D422" s="129" t="s">
        <v>761</v>
      </c>
      <c r="E422" s="127">
        <v>1</v>
      </c>
    </row>
    <row r="423" spans="1:5" ht="15">
      <c r="A423" s="28" t="str">
        <f t="shared" si="16"/>
        <v>PHM</v>
      </c>
      <c r="B423" s="28" t="str">
        <f t="shared" si="17"/>
        <v>396</v>
      </c>
      <c r="C423" s="128" t="s">
        <v>978</v>
      </c>
      <c r="D423" s="129" t="s">
        <v>761</v>
      </c>
      <c r="E423" s="127">
        <v>1</v>
      </c>
    </row>
    <row r="424" spans="1:5" ht="15">
      <c r="A424" s="28" t="str">
        <f t="shared" si="16"/>
        <v>PHM</v>
      </c>
      <c r="B424" s="28" t="str">
        <f t="shared" si="17"/>
        <v>402</v>
      </c>
      <c r="C424" s="128" t="s">
        <v>979</v>
      </c>
      <c r="D424" s="129" t="s">
        <v>980</v>
      </c>
      <c r="E424" s="127">
        <v>3</v>
      </c>
    </row>
    <row r="425" spans="1:5" ht="15">
      <c r="A425" s="28" t="str">
        <f t="shared" si="16"/>
        <v>PHM</v>
      </c>
      <c r="B425" s="28" t="str">
        <f t="shared" si="17"/>
        <v>404</v>
      </c>
      <c r="C425" s="128" t="s">
        <v>981</v>
      </c>
      <c r="D425" s="129" t="s">
        <v>982</v>
      </c>
      <c r="E425" s="127">
        <v>3</v>
      </c>
    </row>
    <row r="426" spans="1:5" ht="15">
      <c r="A426" s="28" t="str">
        <f t="shared" si="16"/>
        <v>PHM</v>
      </c>
      <c r="B426" s="28" t="str">
        <f t="shared" si="17"/>
        <v>407</v>
      </c>
      <c r="C426" s="128" t="s">
        <v>983</v>
      </c>
      <c r="D426" s="129" t="s">
        <v>984</v>
      </c>
      <c r="E426" s="127">
        <v>3</v>
      </c>
    </row>
    <row r="427" spans="1:5" ht="15">
      <c r="A427" s="28" t="str">
        <f t="shared" si="16"/>
        <v>PHM</v>
      </c>
      <c r="B427" s="28" t="str">
        <f t="shared" si="17"/>
        <v>410</v>
      </c>
      <c r="C427" s="128" t="s">
        <v>985</v>
      </c>
      <c r="D427" s="129" t="s">
        <v>986</v>
      </c>
      <c r="E427" s="127">
        <v>2</v>
      </c>
    </row>
    <row r="428" spans="1:5" ht="15">
      <c r="A428" s="28" t="str">
        <f t="shared" si="16"/>
        <v>PHM</v>
      </c>
      <c r="B428" s="28" t="str">
        <f t="shared" si="17"/>
        <v>413</v>
      </c>
      <c r="C428" s="128" t="s">
        <v>987</v>
      </c>
      <c r="D428" s="129" t="s">
        <v>988</v>
      </c>
      <c r="E428" s="127">
        <v>2</v>
      </c>
    </row>
    <row r="429" spans="1:5" ht="15">
      <c r="A429" s="28" t="str">
        <f t="shared" si="16"/>
        <v>PHM</v>
      </c>
      <c r="B429" s="28" t="str">
        <f t="shared" si="17"/>
        <v>447</v>
      </c>
      <c r="C429" s="128" t="s">
        <v>989</v>
      </c>
      <c r="D429" s="129" t="s">
        <v>990</v>
      </c>
      <c r="E429" s="127">
        <v>4</v>
      </c>
    </row>
    <row r="430" spans="1:5" ht="15">
      <c r="A430" s="28" t="str">
        <f t="shared" si="16"/>
        <v>PHM</v>
      </c>
      <c r="B430" s="28" t="str">
        <f t="shared" si="17"/>
        <v>448</v>
      </c>
      <c r="C430" s="128" t="s">
        <v>991</v>
      </c>
      <c r="D430" s="129" t="s">
        <v>992</v>
      </c>
      <c r="E430" s="127">
        <v>4</v>
      </c>
    </row>
    <row r="431" spans="1:5" ht="15">
      <c r="A431" s="28" t="str">
        <f t="shared" si="16"/>
        <v>PHM</v>
      </c>
      <c r="B431" s="28" t="str">
        <f t="shared" si="17"/>
        <v>496</v>
      </c>
      <c r="C431" s="128" t="s">
        <v>993</v>
      </c>
      <c r="D431" s="129" t="s">
        <v>761</v>
      </c>
      <c r="E431" s="127">
        <v>1</v>
      </c>
    </row>
    <row r="432" spans="1:5" ht="15">
      <c r="A432" s="28" t="str">
        <f t="shared" si="16"/>
        <v>REM</v>
      </c>
      <c r="B432" s="28" t="str">
        <f t="shared" si="17"/>
        <v>400</v>
      </c>
      <c r="C432" s="128" t="s">
        <v>994</v>
      </c>
      <c r="D432" s="129" t="s">
        <v>995</v>
      </c>
      <c r="E432" s="127">
        <v>2</v>
      </c>
    </row>
    <row r="433" spans="1:5" ht="15">
      <c r="A433" s="28" t="str">
        <f t="shared" si="16"/>
        <v>SE </v>
      </c>
      <c r="B433" s="28" t="str">
        <f t="shared" si="17"/>
        <v>445</v>
      </c>
      <c r="C433" s="128" t="s">
        <v>996</v>
      </c>
      <c r="D433" s="129" t="s">
        <v>997</v>
      </c>
      <c r="E433" s="127">
        <v>3</v>
      </c>
    </row>
    <row r="434" spans="1:5" ht="15">
      <c r="A434" s="28" t="str">
        <f t="shared" si="16"/>
        <v>SOC</v>
      </c>
      <c r="B434" s="28" t="str">
        <f t="shared" si="17"/>
        <v>323</v>
      </c>
      <c r="C434" s="128" t="s">
        <v>998</v>
      </c>
      <c r="D434" s="129" t="s">
        <v>999</v>
      </c>
      <c r="E434" s="127">
        <v>1</v>
      </c>
    </row>
    <row r="435" spans="1:5" ht="15">
      <c r="A435" s="28" t="str">
        <f t="shared" si="16"/>
        <v>SPM</v>
      </c>
      <c r="B435" s="28" t="str">
        <f t="shared" si="17"/>
        <v>200</v>
      </c>
      <c r="C435" s="128" t="s">
        <v>1000</v>
      </c>
      <c r="D435" s="129" t="s">
        <v>1001</v>
      </c>
      <c r="E435" s="127">
        <v>1</v>
      </c>
    </row>
    <row r="436" spans="1:5" ht="15">
      <c r="A436" s="28" t="str">
        <f t="shared" si="16"/>
        <v>SPM</v>
      </c>
      <c r="B436" s="28" t="str">
        <f t="shared" si="17"/>
        <v>300</v>
      </c>
      <c r="C436" s="128" t="s">
        <v>1002</v>
      </c>
      <c r="D436" s="129" t="s">
        <v>1003</v>
      </c>
      <c r="E436" s="127">
        <v>1</v>
      </c>
    </row>
    <row r="437" spans="1:5" ht="15">
      <c r="A437" s="28" t="str">
        <f t="shared" si="16"/>
        <v>SPM</v>
      </c>
      <c r="B437" s="28" t="str">
        <f t="shared" si="17"/>
        <v>302</v>
      </c>
      <c r="C437" s="128" t="s">
        <v>1004</v>
      </c>
      <c r="D437" s="129" t="s">
        <v>1005</v>
      </c>
      <c r="E437" s="127">
        <v>2</v>
      </c>
    </row>
    <row r="438" spans="1:5" ht="15">
      <c r="A438" s="28" t="str">
        <f t="shared" si="16"/>
        <v>SPM</v>
      </c>
      <c r="B438" s="28" t="str">
        <f t="shared" si="17"/>
        <v>413</v>
      </c>
      <c r="C438" s="128" t="s">
        <v>1006</v>
      </c>
      <c r="D438" s="129" t="s">
        <v>1007</v>
      </c>
      <c r="E438" s="127">
        <v>1</v>
      </c>
    </row>
    <row r="439" spans="1:5" ht="15">
      <c r="A439" s="28" t="str">
        <f t="shared" si="16"/>
        <v>STA</v>
      </c>
      <c r="B439" s="28" t="str">
        <f t="shared" si="17"/>
        <v>423</v>
      </c>
      <c r="C439" s="128" t="s">
        <v>1008</v>
      </c>
      <c r="D439" s="129" t="s">
        <v>1009</v>
      </c>
      <c r="E439" s="127">
        <v>3</v>
      </c>
    </row>
    <row r="440" spans="1:5" ht="15">
      <c r="A440" s="28" t="str">
        <f t="shared" si="16"/>
        <v>SUR</v>
      </c>
      <c r="B440" s="28" t="str">
        <f t="shared" si="17"/>
        <v>251</v>
      </c>
      <c r="C440" s="128" t="s">
        <v>1010</v>
      </c>
      <c r="D440" s="129" t="s">
        <v>1011</v>
      </c>
      <c r="E440" s="127">
        <v>2</v>
      </c>
    </row>
    <row r="441" spans="1:5" ht="15">
      <c r="A441" s="28" t="str">
        <f t="shared" si="16"/>
        <v>TOU</v>
      </c>
      <c r="B441" s="28" t="str">
        <f t="shared" si="17"/>
        <v>151</v>
      </c>
      <c r="C441" s="128" t="s">
        <v>1012</v>
      </c>
      <c r="D441" s="129" t="s">
        <v>1013</v>
      </c>
      <c r="E441" s="127">
        <v>2</v>
      </c>
    </row>
    <row r="442" spans="1:5" ht="15">
      <c r="A442" s="28" t="str">
        <f t="shared" si="16"/>
        <v>TOU</v>
      </c>
      <c r="B442" s="28" t="str">
        <f t="shared" si="17"/>
        <v>296</v>
      </c>
      <c r="C442" s="128" t="s">
        <v>1014</v>
      </c>
      <c r="D442" s="129" t="s">
        <v>761</v>
      </c>
      <c r="E442" s="127">
        <v>1</v>
      </c>
    </row>
    <row r="443" spans="1:5" ht="15">
      <c r="A443" s="28" t="str">
        <f t="shared" si="16"/>
        <v>TOU</v>
      </c>
      <c r="B443" s="28" t="str">
        <f t="shared" si="17"/>
        <v>348</v>
      </c>
      <c r="C443" s="128" t="s">
        <v>1015</v>
      </c>
      <c r="D443" s="129" t="s">
        <v>763</v>
      </c>
      <c r="E443" s="127">
        <v>5</v>
      </c>
    </row>
    <row r="444" spans="1:5" ht="15">
      <c r="A444" s="28" t="str">
        <f t="shared" si="16"/>
        <v>TOU</v>
      </c>
      <c r="B444" s="28" t="str">
        <f t="shared" si="17"/>
        <v>349</v>
      </c>
      <c r="C444" s="128" t="s">
        <v>1016</v>
      </c>
      <c r="D444" s="129" t="s">
        <v>674</v>
      </c>
      <c r="E444" s="127">
        <v>1</v>
      </c>
    </row>
    <row r="445" spans="1:5" ht="15">
      <c r="A445" s="28" t="str">
        <f t="shared" si="16"/>
        <v>TOU</v>
      </c>
      <c r="B445" s="28" t="str">
        <f t="shared" si="17"/>
        <v>361</v>
      </c>
      <c r="C445" s="128" t="s">
        <v>1017</v>
      </c>
      <c r="D445" s="129" t="s">
        <v>1018</v>
      </c>
      <c r="E445" s="127">
        <v>2</v>
      </c>
    </row>
    <row r="446" spans="1:5" ht="15">
      <c r="A446" s="28" t="str">
        <f t="shared" si="16"/>
        <v>TOU</v>
      </c>
      <c r="B446" s="28" t="str">
        <f t="shared" si="17"/>
        <v>362</v>
      </c>
      <c r="C446" s="128" t="s">
        <v>1019</v>
      </c>
      <c r="D446" s="129" t="s">
        <v>1020</v>
      </c>
      <c r="E446" s="127">
        <v>2</v>
      </c>
    </row>
    <row r="447" spans="1:5" ht="15">
      <c r="A447" s="28" t="str">
        <f t="shared" si="16"/>
        <v>TOU</v>
      </c>
      <c r="B447" s="28" t="str">
        <f t="shared" si="17"/>
        <v>364</v>
      </c>
      <c r="C447" s="128" t="s">
        <v>1021</v>
      </c>
      <c r="D447" s="129" t="s">
        <v>1022</v>
      </c>
      <c r="E447" s="127">
        <v>3</v>
      </c>
    </row>
    <row r="448" spans="1:5" ht="15">
      <c r="A448" s="28" t="str">
        <f t="shared" si="16"/>
        <v>TOU</v>
      </c>
      <c r="B448" s="28" t="str">
        <f t="shared" si="17"/>
        <v>396</v>
      </c>
      <c r="C448" s="128" t="s">
        <v>1023</v>
      </c>
      <c r="D448" s="129" t="s">
        <v>761</v>
      </c>
      <c r="E448" s="127">
        <v>1</v>
      </c>
    </row>
    <row r="449" spans="1:5" ht="15">
      <c r="A449" s="28" t="str">
        <f t="shared" si="16"/>
        <v>TOU</v>
      </c>
      <c r="B449" s="28" t="str">
        <f t="shared" si="17"/>
        <v>399</v>
      </c>
      <c r="C449" s="128" t="s">
        <v>1024</v>
      </c>
      <c r="D449" s="129" t="s">
        <v>723</v>
      </c>
      <c r="E449" s="127">
        <v>5</v>
      </c>
    </row>
    <row r="450" spans="1:5" ht="15">
      <c r="A450" s="28" t="str">
        <f t="shared" si="16"/>
        <v>TOU</v>
      </c>
      <c r="B450" s="28" t="str">
        <f t="shared" si="17"/>
        <v>404</v>
      </c>
      <c r="C450" s="128" t="s">
        <v>1025</v>
      </c>
      <c r="D450" s="129" t="s">
        <v>1026</v>
      </c>
      <c r="E450" s="127">
        <v>3</v>
      </c>
    </row>
    <row r="451" spans="1:5" ht="15">
      <c r="A451" s="28" t="str">
        <f t="shared" si="16"/>
        <v>TOU</v>
      </c>
      <c r="B451" s="28" t="str">
        <f t="shared" si="17"/>
        <v>405</v>
      </c>
      <c r="C451" s="128" t="s">
        <v>1027</v>
      </c>
      <c r="D451" s="129" t="s">
        <v>1028</v>
      </c>
      <c r="E451" s="127">
        <v>2</v>
      </c>
    </row>
    <row r="452" spans="1:5" ht="15">
      <c r="A452" s="28" t="str">
        <f t="shared" si="16"/>
        <v>TOU</v>
      </c>
      <c r="B452" s="28" t="str">
        <f t="shared" si="17"/>
        <v>411</v>
      </c>
      <c r="C452" s="128" t="s">
        <v>1029</v>
      </c>
      <c r="D452" s="129" t="s">
        <v>1030</v>
      </c>
      <c r="E452" s="127">
        <v>2</v>
      </c>
    </row>
    <row r="453" spans="1:5" ht="15">
      <c r="A453" s="28" t="str">
        <f t="shared" si="16"/>
        <v>TOU</v>
      </c>
      <c r="B453" s="28" t="str">
        <f t="shared" si="17"/>
        <v>431</v>
      </c>
      <c r="C453" s="128" t="s">
        <v>1031</v>
      </c>
      <c r="D453" s="129" t="s">
        <v>1032</v>
      </c>
      <c r="E453" s="127">
        <v>2</v>
      </c>
    </row>
    <row r="454" spans="1:5" ht="15">
      <c r="A454" s="28" t="str">
        <f t="shared" si="16"/>
        <v>TOU</v>
      </c>
      <c r="B454" s="28" t="str">
        <f t="shared" si="17"/>
        <v>448</v>
      </c>
      <c r="C454" s="130" t="s">
        <v>1033</v>
      </c>
      <c r="D454" s="131" t="s">
        <v>1034</v>
      </c>
      <c r="E454" s="130">
        <v>5</v>
      </c>
    </row>
    <row r="455" spans="1:5" ht="15">
      <c r="A455" s="28" t="str">
        <f t="shared" si="16"/>
        <v>TOU</v>
      </c>
      <c r="B455" s="28" t="str">
        <f t="shared" si="17"/>
        <v>449</v>
      </c>
      <c r="C455" s="130" t="s">
        <v>1035</v>
      </c>
      <c r="D455" s="131" t="s">
        <v>1036</v>
      </c>
      <c r="E455" s="130">
        <v>5</v>
      </c>
    </row>
    <row r="456" spans="1:5" ht="15">
      <c r="A456" s="28" t="str">
        <f t="shared" si="16"/>
        <v>TOU</v>
      </c>
      <c r="B456" s="28" t="str">
        <f t="shared" si="17"/>
        <v>496</v>
      </c>
      <c r="C456" s="130" t="s">
        <v>1037</v>
      </c>
      <c r="D456" s="132" t="s">
        <v>761</v>
      </c>
      <c r="E456" s="130">
        <v>1</v>
      </c>
    </row>
    <row r="457" spans="1:5" ht="15">
      <c r="A457" s="28" t="str">
        <f t="shared" si="16"/>
        <v>UIU</v>
      </c>
      <c r="B457" s="28" t="str">
        <f t="shared" si="17"/>
        <v>101</v>
      </c>
      <c r="C457" s="130" t="s">
        <v>1038</v>
      </c>
      <c r="D457" s="132" t="s">
        <v>1039</v>
      </c>
      <c r="E457" s="130">
        <v>3</v>
      </c>
    </row>
    <row r="458" spans="1:5" ht="15">
      <c r="A458" s="28" t="str">
        <f t="shared" si="16"/>
        <v>UIU</v>
      </c>
      <c r="B458" s="28" t="str">
        <f t="shared" si="17"/>
        <v>211</v>
      </c>
      <c r="C458" s="130" t="s">
        <v>1040</v>
      </c>
      <c r="D458" s="132" t="s">
        <v>1041</v>
      </c>
      <c r="E458" s="130">
        <v>4</v>
      </c>
    </row>
    <row r="459" spans="1:5" ht="15">
      <c r="A459" s="28" t="str">
        <f t="shared" si="16"/>
        <v>UIU</v>
      </c>
      <c r="B459" s="28" t="str">
        <f t="shared" si="17"/>
        <v>303</v>
      </c>
      <c r="C459" s="130" t="s">
        <v>1042</v>
      </c>
      <c r="D459" s="132" t="s">
        <v>1043</v>
      </c>
      <c r="E459" s="130">
        <v>3</v>
      </c>
    </row>
    <row r="460" spans="1:5" ht="15">
      <c r="A460" s="28" t="str">
        <f t="shared" si="16"/>
        <v>PHM</v>
      </c>
      <c r="B460" s="28" t="str">
        <f t="shared" si="17"/>
        <v>410</v>
      </c>
      <c r="C460" s="130" t="s">
        <v>1044</v>
      </c>
      <c r="D460" s="132" t="s">
        <v>986</v>
      </c>
      <c r="E460" s="130">
        <v>2</v>
      </c>
    </row>
    <row r="461" spans="1:5" ht="15">
      <c r="A461" s="28" t="str">
        <f t="shared" si="16"/>
        <v>PHM</v>
      </c>
      <c r="B461" s="28" t="str">
        <f t="shared" si="17"/>
        <v>413</v>
      </c>
      <c r="C461" s="130" t="s">
        <v>1045</v>
      </c>
      <c r="D461" s="132" t="s">
        <v>988</v>
      </c>
      <c r="E461" s="133">
        <v>2</v>
      </c>
    </row>
    <row r="462" spans="1:5" ht="15">
      <c r="A462" s="28" t="str">
        <f t="shared" si="16"/>
        <v>PHM</v>
      </c>
      <c r="B462" s="28" t="str">
        <f t="shared" si="17"/>
        <v>447</v>
      </c>
      <c r="C462" s="130" t="s">
        <v>1046</v>
      </c>
      <c r="D462" s="132" t="s">
        <v>990</v>
      </c>
      <c r="E462" s="133">
        <v>4</v>
      </c>
    </row>
    <row r="463" spans="1:5" ht="15">
      <c r="A463" s="28" t="str">
        <f t="shared" si="16"/>
        <v>PHM</v>
      </c>
      <c r="B463" s="28" t="str">
        <f t="shared" si="17"/>
        <v>448</v>
      </c>
      <c r="C463" s="128" t="s">
        <v>1047</v>
      </c>
      <c r="D463" s="134" t="s">
        <v>992</v>
      </c>
      <c r="E463" s="135">
        <v>4</v>
      </c>
    </row>
    <row r="464" spans="1:5" ht="15">
      <c r="A464" s="28" t="str">
        <f t="shared" si="16"/>
        <v>PHM</v>
      </c>
      <c r="B464" s="28" t="str">
        <f t="shared" si="17"/>
        <v>496</v>
      </c>
      <c r="C464" s="128" t="s">
        <v>1048</v>
      </c>
      <c r="D464" s="134" t="s">
        <v>761</v>
      </c>
      <c r="E464" s="135">
        <v>1</v>
      </c>
    </row>
    <row r="465" spans="1:5" ht="15">
      <c r="A465" s="28" t="str">
        <f t="shared" si="16"/>
        <v>REM</v>
      </c>
      <c r="B465" s="28" t="str">
        <f t="shared" si="17"/>
        <v>400</v>
      </c>
      <c r="C465" s="128" t="s">
        <v>1049</v>
      </c>
      <c r="D465" s="134" t="s">
        <v>995</v>
      </c>
      <c r="E465" s="128">
        <v>2</v>
      </c>
    </row>
    <row r="466" spans="1:5" ht="15">
      <c r="A466" s="28" t="str">
        <f t="shared" si="16"/>
        <v>SE4</v>
      </c>
      <c r="B466" s="28" t="str">
        <f t="shared" si="17"/>
        <v>445</v>
      </c>
      <c r="C466" s="128" t="s">
        <v>1050</v>
      </c>
      <c r="D466" s="134" t="s">
        <v>997</v>
      </c>
      <c r="E466" s="128">
        <v>3</v>
      </c>
    </row>
    <row r="467" spans="1:5" ht="15">
      <c r="A467" s="28" t="str">
        <f t="shared" si="16"/>
        <v>SOC</v>
      </c>
      <c r="B467" s="28" t="str">
        <f t="shared" si="17"/>
        <v>323</v>
      </c>
      <c r="C467" s="128" t="s">
        <v>1051</v>
      </c>
      <c r="D467" s="134" t="s">
        <v>999</v>
      </c>
      <c r="E467" s="128">
        <v>1</v>
      </c>
    </row>
    <row r="468" spans="1:5" ht="15">
      <c r="A468" s="28" t="str">
        <f t="shared" si="16"/>
        <v>SPM</v>
      </c>
      <c r="B468" s="28" t="str">
        <f t="shared" si="17"/>
        <v>200</v>
      </c>
      <c r="C468" s="128" t="s">
        <v>1052</v>
      </c>
      <c r="D468" s="134" t="s">
        <v>1001</v>
      </c>
      <c r="E468" s="135">
        <v>1</v>
      </c>
    </row>
    <row r="469" spans="1:5" ht="15">
      <c r="A469" s="28" t="str">
        <f t="shared" si="16"/>
        <v>SPM</v>
      </c>
      <c r="B469" s="28" t="str">
        <f t="shared" si="17"/>
        <v>300</v>
      </c>
      <c r="C469" s="128" t="s">
        <v>1053</v>
      </c>
      <c r="D469" s="134" t="s">
        <v>1003</v>
      </c>
      <c r="E469" s="135">
        <v>1</v>
      </c>
    </row>
    <row r="470" spans="1:5" ht="15">
      <c r="A470" s="28" t="str">
        <f t="shared" si="16"/>
        <v>SPM</v>
      </c>
      <c r="B470" s="28" t="str">
        <f t="shared" si="17"/>
        <v>302</v>
      </c>
      <c r="C470" s="128" t="s">
        <v>1054</v>
      </c>
      <c r="D470" s="134" t="s">
        <v>1005</v>
      </c>
      <c r="E470" s="135">
        <v>2</v>
      </c>
    </row>
    <row r="471" spans="1:5" ht="15">
      <c r="A471" s="28" t="str">
        <f t="shared" si="16"/>
        <v>SPM</v>
      </c>
      <c r="B471" s="28" t="str">
        <f t="shared" si="17"/>
        <v>413</v>
      </c>
      <c r="C471" s="128" t="s">
        <v>1055</v>
      </c>
      <c r="D471" s="134" t="s">
        <v>1007</v>
      </c>
      <c r="E471" s="135">
        <v>1</v>
      </c>
    </row>
    <row r="472" spans="1:5" ht="15">
      <c r="A472" s="28" t="str">
        <f t="shared" si="16"/>
        <v>STA</v>
      </c>
      <c r="B472" s="28" t="str">
        <f t="shared" si="17"/>
        <v>423</v>
      </c>
      <c r="C472" s="128" t="s">
        <v>1056</v>
      </c>
      <c r="D472" s="134" t="s">
        <v>1009</v>
      </c>
      <c r="E472" s="135">
        <v>3</v>
      </c>
    </row>
    <row r="473" spans="1:5" ht="15">
      <c r="A473" s="28" t="str">
        <f t="shared" si="16"/>
        <v>SUR</v>
      </c>
      <c r="B473" s="28" t="str">
        <f t="shared" si="17"/>
        <v>251</v>
      </c>
      <c r="C473" s="128" t="s">
        <v>1057</v>
      </c>
      <c r="D473" s="134" t="s">
        <v>1058</v>
      </c>
      <c r="E473" s="128">
        <v>2</v>
      </c>
    </row>
    <row r="474" spans="1:5" ht="15">
      <c r="A474" s="28" t="str">
        <f t="shared" si="16"/>
        <v>TOU</v>
      </c>
      <c r="B474" s="28" t="str">
        <f t="shared" si="17"/>
        <v>151</v>
      </c>
      <c r="C474" s="128" t="s">
        <v>1059</v>
      </c>
      <c r="D474" s="134" t="s">
        <v>1013</v>
      </c>
      <c r="E474" s="128">
        <v>2</v>
      </c>
    </row>
    <row r="475" spans="1:5" ht="15">
      <c r="A475" s="28" t="str">
        <f t="shared" si="16"/>
        <v>TOU</v>
      </c>
      <c r="B475" s="28" t="str">
        <f t="shared" si="17"/>
        <v>296</v>
      </c>
      <c r="C475" s="128" t="s">
        <v>1060</v>
      </c>
      <c r="D475" s="134" t="s">
        <v>761</v>
      </c>
      <c r="E475" s="128">
        <v>1</v>
      </c>
    </row>
    <row r="476" spans="1:5" ht="15">
      <c r="A476" s="28" t="str">
        <f t="shared" si="16"/>
        <v>TOU</v>
      </c>
      <c r="B476" s="28" t="str">
        <f t="shared" si="17"/>
        <v>348</v>
      </c>
      <c r="C476" s="128" t="s">
        <v>1061</v>
      </c>
      <c r="D476" s="134" t="s">
        <v>763</v>
      </c>
      <c r="E476" s="128">
        <v>5</v>
      </c>
    </row>
    <row r="477" spans="1:5" ht="15">
      <c r="A477" s="28" t="str">
        <f t="shared" si="16"/>
        <v>TOU</v>
      </c>
      <c r="B477" s="28" t="str">
        <f t="shared" si="17"/>
        <v>349</v>
      </c>
      <c r="C477" s="128" t="s">
        <v>1062</v>
      </c>
      <c r="D477" s="134" t="s">
        <v>674</v>
      </c>
      <c r="E477" s="128">
        <v>1</v>
      </c>
    </row>
    <row r="478" spans="1:5" ht="15">
      <c r="A478" s="28" t="str">
        <f t="shared" si="16"/>
        <v>TOU</v>
      </c>
      <c r="B478" s="28" t="str">
        <f t="shared" si="17"/>
        <v>361</v>
      </c>
      <c r="C478" s="128" t="s">
        <v>1063</v>
      </c>
      <c r="D478" s="134" t="s">
        <v>1018</v>
      </c>
      <c r="E478" s="135">
        <v>2</v>
      </c>
    </row>
    <row r="479" spans="1:5" ht="15">
      <c r="A479" s="28" t="str">
        <f t="shared" si="16"/>
        <v>TOU</v>
      </c>
      <c r="B479" s="28" t="str">
        <f t="shared" si="17"/>
        <v>362</v>
      </c>
      <c r="C479" s="128" t="s">
        <v>1064</v>
      </c>
      <c r="D479" s="134" t="s">
        <v>1020</v>
      </c>
      <c r="E479" s="135">
        <v>2</v>
      </c>
    </row>
    <row r="480" spans="1:5" ht="15">
      <c r="A480" s="28" t="str">
        <f t="shared" si="16"/>
        <v>TOU</v>
      </c>
      <c r="B480" s="28" t="str">
        <f t="shared" si="17"/>
        <v>364</v>
      </c>
      <c r="C480" s="128" t="s">
        <v>1065</v>
      </c>
      <c r="D480" s="134" t="s">
        <v>1022</v>
      </c>
      <c r="E480" s="135">
        <v>3</v>
      </c>
    </row>
    <row r="481" spans="1:5" ht="15">
      <c r="A481" s="28" t="str">
        <f aca="true" t="shared" si="18" ref="A481:A544">LEFT(C481,3)</f>
        <v>TOU</v>
      </c>
      <c r="B481" s="28" t="str">
        <f aca="true" t="shared" si="19" ref="B481:B544">RIGHT(C481,3)</f>
        <v>396</v>
      </c>
      <c r="C481" s="128" t="s">
        <v>1066</v>
      </c>
      <c r="D481" s="134" t="s">
        <v>761</v>
      </c>
      <c r="E481" s="135">
        <v>1</v>
      </c>
    </row>
    <row r="482" spans="1:5" ht="15">
      <c r="A482" s="28" t="str">
        <f t="shared" si="18"/>
        <v>TOU</v>
      </c>
      <c r="B482" s="28" t="str">
        <f t="shared" si="19"/>
        <v>399</v>
      </c>
      <c r="C482" s="128" t="s">
        <v>1067</v>
      </c>
      <c r="D482" s="134" t="s">
        <v>723</v>
      </c>
      <c r="E482" s="135">
        <v>5</v>
      </c>
    </row>
    <row r="483" spans="1:5" ht="15">
      <c r="A483" s="28" t="str">
        <f t="shared" si="18"/>
        <v>TOU</v>
      </c>
      <c r="B483" s="28" t="str">
        <f t="shared" si="19"/>
        <v>404</v>
      </c>
      <c r="C483" s="128" t="s">
        <v>1068</v>
      </c>
      <c r="D483" s="129" t="s">
        <v>1026</v>
      </c>
      <c r="E483" s="128">
        <v>3</v>
      </c>
    </row>
    <row r="484" spans="1:5" ht="15">
      <c r="A484" s="28" t="str">
        <f t="shared" si="18"/>
        <v>TOU</v>
      </c>
      <c r="B484" s="28" t="str">
        <f t="shared" si="19"/>
        <v>405</v>
      </c>
      <c r="C484" s="128" t="s">
        <v>1069</v>
      </c>
      <c r="D484" s="129" t="s">
        <v>1028</v>
      </c>
      <c r="E484" s="128">
        <v>2</v>
      </c>
    </row>
    <row r="485" spans="1:5" ht="15">
      <c r="A485" s="28" t="str">
        <f t="shared" si="18"/>
        <v>TOU</v>
      </c>
      <c r="B485" s="28" t="str">
        <f t="shared" si="19"/>
        <v>411</v>
      </c>
      <c r="C485" s="128" t="s">
        <v>1070</v>
      </c>
      <c r="D485" s="129" t="s">
        <v>1030</v>
      </c>
      <c r="E485" s="128">
        <v>2</v>
      </c>
    </row>
    <row r="486" spans="1:5" ht="15">
      <c r="A486" s="28" t="str">
        <f t="shared" si="18"/>
        <v>TOU</v>
      </c>
      <c r="B486" s="28" t="str">
        <f t="shared" si="19"/>
        <v>431</v>
      </c>
      <c r="C486" s="128" t="s">
        <v>1071</v>
      </c>
      <c r="D486" s="129" t="s">
        <v>1032</v>
      </c>
      <c r="E486" s="128">
        <v>2</v>
      </c>
    </row>
    <row r="487" spans="1:5" ht="15">
      <c r="A487" s="28" t="str">
        <f t="shared" si="18"/>
        <v>TOU</v>
      </c>
      <c r="B487" s="28" t="str">
        <f t="shared" si="19"/>
        <v>448</v>
      </c>
      <c r="C487" s="128" t="s">
        <v>1072</v>
      </c>
      <c r="D487" s="129" t="s">
        <v>1034</v>
      </c>
      <c r="E487" s="128">
        <v>5</v>
      </c>
    </row>
    <row r="488" spans="1:5" ht="15">
      <c r="A488" s="28" t="str">
        <f t="shared" si="18"/>
        <v>TOU</v>
      </c>
      <c r="B488" s="28" t="str">
        <f t="shared" si="19"/>
        <v>449</v>
      </c>
      <c r="C488" s="128" t="s">
        <v>1073</v>
      </c>
      <c r="D488" s="129" t="s">
        <v>1036</v>
      </c>
      <c r="E488" s="127">
        <v>5</v>
      </c>
    </row>
    <row r="489" spans="1:5" ht="15">
      <c r="A489" s="28" t="str">
        <f t="shared" si="18"/>
        <v>TOU</v>
      </c>
      <c r="B489" s="28" t="str">
        <f t="shared" si="19"/>
        <v>496</v>
      </c>
      <c r="C489" s="128" t="s">
        <v>1074</v>
      </c>
      <c r="D489" s="129" t="s">
        <v>761</v>
      </c>
      <c r="E489" s="135">
        <v>1</v>
      </c>
    </row>
    <row r="490" spans="1:5" ht="15">
      <c r="A490" s="28" t="str">
        <f t="shared" si="18"/>
        <v>ANA</v>
      </c>
      <c r="B490" s="28" t="str">
        <f t="shared" si="19"/>
        <v>201</v>
      </c>
      <c r="C490" s="128" t="s">
        <v>618</v>
      </c>
      <c r="D490" s="129" t="s">
        <v>619</v>
      </c>
      <c r="E490" s="127">
        <v>2</v>
      </c>
    </row>
    <row r="491" spans="1:5" ht="15">
      <c r="A491" s="28" t="str">
        <f t="shared" si="18"/>
        <v>ANA</v>
      </c>
      <c r="B491" s="28" t="str">
        <f t="shared" si="19"/>
        <v>202</v>
      </c>
      <c r="C491" s="128" t="s">
        <v>620</v>
      </c>
      <c r="D491" s="129" t="s">
        <v>621</v>
      </c>
      <c r="E491" s="127">
        <v>2</v>
      </c>
    </row>
    <row r="492" spans="1:5" ht="15">
      <c r="A492" s="28" t="str">
        <f t="shared" si="18"/>
        <v>ANA</v>
      </c>
      <c r="B492" s="28" t="str">
        <f t="shared" si="19"/>
        <v>203</v>
      </c>
      <c r="C492" s="128" t="s">
        <v>622</v>
      </c>
      <c r="D492" s="129" t="s">
        <v>623</v>
      </c>
      <c r="E492" s="127">
        <v>2</v>
      </c>
    </row>
    <row r="493" spans="1:5" ht="15">
      <c r="A493" s="28" t="str">
        <f t="shared" si="18"/>
        <v>ANA</v>
      </c>
      <c r="B493" s="28" t="str">
        <f t="shared" si="19"/>
        <v>251</v>
      </c>
      <c r="C493" s="128" t="s">
        <v>1075</v>
      </c>
      <c r="D493" s="129" t="s">
        <v>1076</v>
      </c>
      <c r="E493" s="127">
        <v>4</v>
      </c>
    </row>
    <row r="494" spans="1:5" ht="15">
      <c r="A494" s="28" t="str">
        <f t="shared" si="18"/>
        <v>ANA</v>
      </c>
      <c r="B494" s="28" t="str">
        <f t="shared" si="19"/>
        <v>252</v>
      </c>
      <c r="C494" s="128" t="s">
        <v>1077</v>
      </c>
      <c r="D494" s="129" t="s">
        <v>1078</v>
      </c>
      <c r="E494" s="127">
        <v>4</v>
      </c>
    </row>
    <row r="495" spans="1:5" ht="15">
      <c r="A495" s="28" t="str">
        <f t="shared" si="18"/>
        <v>ANA</v>
      </c>
      <c r="B495" s="28" t="str">
        <f t="shared" si="19"/>
        <v>271</v>
      </c>
      <c r="C495" s="128" t="s">
        <v>1079</v>
      </c>
      <c r="D495" s="129" t="s">
        <v>1080</v>
      </c>
      <c r="E495" s="128">
        <v>2</v>
      </c>
    </row>
    <row r="496" spans="1:5" ht="15">
      <c r="A496" s="28" t="str">
        <f t="shared" si="18"/>
        <v>ANA</v>
      </c>
      <c r="B496" s="28" t="str">
        <f t="shared" si="19"/>
        <v>272</v>
      </c>
      <c r="C496" s="128" t="s">
        <v>1081</v>
      </c>
      <c r="D496" s="129" t="s">
        <v>1082</v>
      </c>
      <c r="E496" s="128">
        <v>2</v>
      </c>
    </row>
    <row r="497" spans="1:5" ht="15">
      <c r="A497" s="28" t="str">
        <f t="shared" si="18"/>
        <v>ANA</v>
      </c>
      <c r="B497" s="28" t="str">
        <f t="shared" si="19"/>
        <v>275</v>
      </c>
      <c r="C497" s="128" t="s">
        <v>1083</v>
      </c>
      <c r="D497" s="129" t="s">
        <v>1084</v>
      </c>
      <c r="E497" s="128">
        <v>2</v>
      </c>
    </row>
    <row r="498" spans="1:5" ht="15">
      <c r="A498" s="28" t="str">
        <f t="shared" si="18"/>
        <v>ANA</v>
      </c>
      <c r="B498" s="28" t="str">
        <f t="shared" si="19"/>
        <v>301</v>
      </c>
      <c r="C498" s="128" t="s">
        <v>1085</v>
      </c>
      <c r="D498" s="129" t="s">
        <v>1086</v>
      </c>
      <c r="E498" s="128">
        <v>4</v>
      </c>
    </row>
    <row r="499" spans="1:5" ht="15">
      <c r="A499" s="28" t="str">
        <f t="shared" si="18"/>
        <v>ANA</v>
      </c>
      <c r="B499" s="28" t="str">
        <f t="shared" si="19"/>
        <v>375</v>
      </c>
      <c r="C499" s="128" t="s">
        <v>1087</v>
      </c>
      <c r="D499" s="129" t="s">
        <v>1084</v>
      </c>
      <c r="E499" s="128">
        <v>2</v>
      </c>
    </row>
    <row r="500" spans="1:5" ht="15">
      <c r="A500" s="28" t="str">
        <f t="shared" si="18"/>
        <v>BCH</v>
      </c>
      <c r="B500" s="28" t="str">
        <f t="shared" si="19"/>
        <v>251</v>
      </c>
      <c r="C500" s="128" t="s">
        <v>1088</v>
      </c>
      <c r="D500" s="129" t="s">
        <v>1089</v>
      </c>
      <c r="E500" s="128">
        <v>3</v>
      </c>
    </row>
    <row r="501" spans="1:5" ht="15">
      <c r="A501" s="28" t="str">
        <f t="shared" si="18"/>
        <v>BIO</v>
      </c>
      <c r="B501" s="28" t="str">
        <f t="shared" si="19"/>
        <v>213</v>
      </c>
      <c r="C501" s="128" t="s">
        <v>624</v>
      </c>
      <c r="D501" s="129" t="s">
        <v>625</v>
      </c>
      <c r="E501" s="128">
        <v>3</v>
      </c>
    </row>
    <row r="502" spans="1:5" ht="15">
      <c r="A502" s="28" t="str">
        <f t="shared" si="18"/>
        <v>BIO</v>
      </c>
      <c r="B502" s="28" t="str">
        <f t="shared" si="19"/>
        <v>220</v>
      </c>
      <c r="C502" s="128" t="s">
        <v>626</v>
      </c>
      <c r="D502" s="129" t="s">
        <v>627</v>
      </c>
      <c r="E502" s="128">
        <v>1</v>
      </c>
    </row>
    <row r="503" spans="1:5" ht="15">
      <c r="A503" s="28" t="str">
        <f t="shared" si="18"/>
        <v>BIO</v>
      </c>
      <c r="B503" s="28" t="str">
        <f t="shared" si="19"/>
        <v>221</v>
      </c>
      <c r="C503" s="128" t="s">
        <v>628</v>
      </c>
      <c r="D503" s="129" t="s">
        <v>629</v>
      </c>
      <c r="E503" s="128">
        <v>2</v>
      </c>
    </row>
    <row r="504" spans="1:5" ht="15">
      <c r="A504" s="28" t="str">
        <f t="shared" si="18"/>
        <v>BIO</v>
      </c>
      <c r="B504" s="28" t="str">
        <f t="shared" si="19"/>
        <v>252</v>
      </c>
      <c r="C504" s="128" t="s">
        <v>1090</v>
      </c>
      <c r="D504" s="129" t="s">
        <v>1091</v>
      </c>
      <c r="E504" s="128">
        <v>3</v>
      </c>
    </row>
    <row r="505" spans="1:5" ht="15">
      <c r="A505" s="28" t="str">
        <f t="shared" si="18"/>
        <v>BPH</v>
      </c>
      <c r="B505" s="28" t="str">
        <f t="shared" si="19"/>
        <v>250</v>
      </c>
      <c r="C505" s="128" t="s">
        <v>630</v>
      </c>
      <c r="D505" s="129" t="s">
        <v>631</v>
      </c>
      <c r="E505" s="128">
        <v>4</v>
      </c>
    </row>
    <row r="506" spans="1:5" ht="15">
      <c r="A506" s="28" t="str">
        <f t="shared" si="18"/>
        <v>CR </v>
      </c>
      <c r="B506" s="28" t="str">
        <f t="shared" si="19"/>
        <v>250</v>
      </c>
      <c r="C506" s="128" t="s">
        <v>632</v>
      </c>
      <c r="D506" s="129" t="s">
        <v>633</v>
      </c>
      <c r="E506" s="127">
        <v>3</v>
      </c>
    </row>
    <row r="507" spans="1:5" ht="15">
      <c r="A507" s="28" t="str">
        <f t="shared" si="18"/>
        <v>CR </v>
      </c>
      <c r="B507" s="28" t="str">
        <f t="shared" si="19"/>
        <v>348</v>
      </c>
      <c r="C507" s="128" t="s">
        <v>1092</v>
      </c>
      <c r="D507" s="129" t="s">
        <v>672</v>
      </c>
      <c r="E507" s="135">
        <v>3</v>
      </c>
    </row>
    <row r="508" spans="1:5" ht="15">
      <c r="A508" s="28" t="str">
        <f t="shared" si="18"/>
        <v>CR </v>
      </c>
      <c r="B508" s="28" t="str">
        <f t="shared" si="19"/>
        <v>424</v>
      </c>
      <c r="C508" s="128" t="s">
        <v>634</v>
      </c>
      <c r="D508" s="129" t="s">
        <v>635</v>
      </c>
      <c r="E508" s="127">
        <v>3</v>
      </c>
    </row>
    <row r="509" spans="1:5" ht="15">
      <c r="A509" s="28" t="str">
        <f t="shared" si="18"/>
        <v>CR </v>
      </c>
      <c r="B509" s="28" t="str">
        <f t="shared" si="19"/>
        <v>448</v>
      </c>
      <c r="C509" s="128" t="s">
        <v>1093</v>
      </c>
      <c r="D509" s="129" t="s">
        <v>672</v>
      </c>
      <c r="E509" s="127">
        <v>3</v>
      </c>
    </row>
    <row r="510" spans="1:5" ht="15">
      <c r="A510" s="28" t="str">
        <f t="shared" si="18"/>
        <v>CR </v>
      </c>
      <c r="B510" s="28" t="str">
        <f t="shared" si="19"/>
        <v>449</v>
      </c>
      <c r="C510" s="128" t="s">
        <v>1094</v>
      </c>
      <c r="D510" s="129" t="s">
        <v>723</v>
      </c>
      <c r="E510" s="135">
        <v>3</v>
      </c>
    </row>
    <row r="511" spans="1:5" ht="15">
      <c r="A511" s="28" t="str">
        <f t="shared" si="18"/>
        <v>CS </v>
      </c>
      <c r="B511" s="28" t="str">
        <f t="shared" si="19"/>
        <v>100</v>
      </c>
      <c r="C511" s="128" t="s">
        <v>636</v>
      </c>
      <c r="D511" s="129" t="s">
        <v>637</v>
      </c>
      <c r="E511" s="127">
        <v>1</v>
      </c>
    </row>
    <row r="512" spans="1:5" ht="15">
      <c r="A512" s="28" t="str">
        <f t="shared" si="18"/>
        <v>CS </v>
      </c>
      <c r="B512" s="28" t="str">
        <f t="shared" si="19"/>
        <v>101</v>
      </c>
      <c r="C512" s="128" t="s">
        <v>638</v>
      </c>
      <c r="D512" s="129" t="s">
        <v>639</v>
      </c>
      <c r="E512" s="127">
        <v>3</v>
      </c>
    </row>
    <row r="513" spans="1:5" ht="15">
      <c r="A513" s="28" t="str">
        <f t="shared" si="18"/>
        <v>CS </v>
      </c>
      <c r="B513" s="28" t="str">
        <f t="shared" si="19"/>
        <v>201</v>
      </c>
      <c r="C513" s="128" t="s">
        <v>640</v>
      </c>
      <c r="D513" s="129" t="s">
        <v>641</v>
      </c>
      <c r="E513" s="127">
        <v>3</v>
      </c>
    </row>
    <row r="514" spans="1:5" ht="15">
      <c r="A514" s="28" t="str">
        <f t="shared" si="18"/>
        <v>CS </v>
      </c>
      <c r="B514" s="28" t="str">
        <f t="shared" si="19"/>
        <v>211</v>
      </c>
      <c r="C514" s="128" t="s">
        <v>642</v>
      </c>
      <c r="D514" s="129" t="s">
        <v>643</v>
      </c>
      <c r="E514" s="127">
        <v>4</v>
      </c>
    </row>
    <row r="515" spans="1:5" ht="15">
      <c r="A515" s="28" t="str">
        <f t="shared" si="18"/>
        <v>CS </v>
      </c>
      <c r="B515" s="28" t="str">
        <f t="shared" si="19"/>
        <v>223</v>
      </c>
      <c r="C515" s="128" t="s">
        <v>644</v>
      </c>
      <c r="D515" s="136" t="s">
        <v>645</v>
      </c>
      <c r="E515" s="127">
        <v>2</v>
      </c>
    </row>
    <row r="516" spans="1:5" ht="15">
      <c r="A516" s="28" t="str">
        <f t="shared" si="18"/>
        <v>CS </v>
      </c>
      <c r="B516" s="28" t="str">
        <f t="shared" si="19"/>
        <v>226</v>
      </c>
      <c r="C516" s="128" t="s">
        <v>646</v>
      </c>
      <c r="D516" s="136" t="s">
        <v>647</v>
      </c>
      <c r="E516" s="127">
        <v>2</v>
      </c>
    </row>
    <row r="517" spans="1:5" ht="15">
      <c r="A517" s="28" t="str">
        <f t="shared" si="18"/>
        <v>CS </v>
      </c>
      <c r="B517" s="28" t="str">
        <f t="shared" si="19"/>
        <v>246</v>
      </c>
      <c r="C517" s="128" t="s">
        <v>648</v>
      </c>
      <c r="D517" s="136" t="s">
        <v>649</v>
      </c>
      <c r="E517" s="127">
        <v>1</v>
      </c>
    </row>
    <row r="518" spans="1:5" ht="15">
      <c r="A518" s="28" t="str">
        <f t="shared" si="18"/>
        <v>CS </v>
      </c>
      <c r="B518" s="28" t="str">
        <f t="shared" si="19"/>
        <v>252</v>
      </c>
      <c r="C518" s="128" t="s">
        <v>650</v>
      </c>
      <c r="D518" s="136" t="s">
        <v>651</v>
      </c>
      <c r="E518" s="127">
        <v>3</v>
      </c>
    </row>
    <row r="519" spans="1:5" ht="15">
      <c r="A519" s="28" t="str">
        <f t="shared" si="18"/>
        <v>CS </v>
      </c>
      <c r="B519" s="28" t="str">
        <f t="shared" si="19"/>
        <v>297</v>
      </c>
      <c r="C519" s="128" t="s">
        <v>652</v>
      </c>
      <c r="D519" s="136" t="s">
        <v>653</v>
      </c>
      <c r="E519" s="127">
        <v>1</v>
      </c>
    </row>
    <row r="520" spans="1:5" ht="15">
      <c r="A520" s="28" t="str">
        <f t="shared" si="18"/>
        <v>CS </v>
      </c>
      <c r="B520" s="28" t="str">
        <f t="shared" si="19"/>
        <v>303</v>
      </c>
      <c r="C520" s="128" t="s">
        <v>654</v>
      </c>
      <c r="D520" s="136" t="s">
        <v>655</v>
      </c>
      <c r="E520" s="127">
        <v>3</v>
      </c>
    </row>
    <row r="521" spans="1:5" ht="15">
      <c r="A521" s="28" t="str">
        <f t="shared" si="18"/>
        <v>CS </v>
      </c>
      <c r="B521" s="28" t="str">
        <f t="shared" si="19"/>
        <v>311</v>
      </c>
      <c r="C521" s="128" t="s">
        <v>656</v>
      </c>
      <c r="D521" s="136" t="s">
        <v>657</v>
      </c>
      <c r="E521" s="127">
        <v>4</v>
      </c>
    </row>
    <row r="522" spans="1:5" ht="15">
      <c r="A522" s="28" t="str">
        <f t="shared" si="18"/>
        <v>CS </v>
      </c>
      <c r="B522" s="28" t="str">
        <f t="shared" si="19"/>
        <v>313</v>
      </c>
      <c r="C522" s="128" t="s">
        <v>658</v>
      </c>
      <c r="D522" s="136" t="s">
        <v>659</v>
      </c>
      <c r="E522" s="127">
        <v>3</v>
      </c>
    </row>
    <row r="523" spans="1:5" ht="15">
      <c r="A523" s="28" t="str">
        <f t="shared" si="18"/>
        <v>CS </v>
      </c>
      <c r="B523" s="28" t="str">
        <f t="shared" si="19"/>
        <v>314</v>
      </c>
      <c r="C523" s="128" t="s">
        <v>660</v>
      </c>
      <c r="D523" s="136" t="s">
        <v>661</v>
      </c>
      <c r="E523" s="127">
        <v>3</v>
      </c>
    </row>
    <row r="524" spans="1:5" ht="15">
      <c r="A524" s="28" t="str">
        <f t="shared" si="18"/>
        <v>CS </v>
      </c>
      <c r="B524" s="28" t="str">
        <f t="shared" si="19"/>
        <v>316</v>
      </c>
      <c r="C524" s="128" t="s">
        <v>662</v>
      </c>
      <c r="D524" s="136" t="s">
        <v>663</v>
      </c>
      <c r="E524" s="127">
        <v>3</v>
      </c>
    </row>
    <row r="525" spans="1:5" ht="15">
      <c r="A525" s="28" t="str">
        <f t="shared" si="18"/>
        <v>CS </v>
      </c>
      <c r="B525" s="28" t="str">
        <f t="shared" si="19"/>
        <v>343</v>
      </c>
      <c r="C525" s="128" t="s">
        <v>664</v>
      </c>
      <c r="D525" s="136" t="s">
        <v>665</v>
      </c>
      <c r="E525" s="127">
        <v>2</v>
      </c>
    </row>
    <row r="526" spans="1:5" ht="15">
      <c r="A526" s="28" t="str">
        <f t="shared" si="18"/>
        <v>CS </v>
      </c>
      <c r="B526" s="28" t="str">
        <f t="shared" si="19"/>
        <v>345</v>
      </c>
      <c r="C526" s="128" t="s">
        <v>666</v>
      </c>
      <c r="D526" s="129" t="s">
        <v>667</v>
      </c>
      <c r="E526" s="127">
        <v>1</v>
      </c>
    </row>
    <row r="527" spans="1:5" ht="15">
      <c r="A527" s="28" t="str">
        <f t="shared" si="18"/>
        <v>CS </v>
      </c>
      <c r="B527" s="28" t="str">
        <f t="shared" si="19"/>
        <v>346</v>
      </c>
      <c r="C527" s="128" t="s">
        <v>668</v>
      </c>
      <c r="D527" s="129" t="s">
        <v>669</v>
      </c>
      <c r="E527" s="127">
        <v>1</v>
      </c>
    </row>
    <row r="528" spans="1:5" ht="15">
      <c r="A528" s="28" t="str">
        <f t="shared" si="18"/>
        <v>CS </v>
      </c>
      <c r="B528" s="28" t="str">
        <f t="shared" si="19"/>
        <v>347</v>
      </c>
      <c r="C528" s="128" t="s">
        <v>670</v>
      </c>
      <c r="D528" s="136" t="s">
        <v>653</v>
      </c>
      <c r="E528" s="128">
        <v>1</v>
      </c>
    </row>
    <row r="529" spans="1:5" ht="15">
      <c r="A529" s="28" t="str">
        <f t="shared" si="18"/>
        <v>CS </v>
      </c>
      <c r="B529" s="28" t="str">
        <f t="shared" si="19"/>
        <v>348</v>
      </c>
      <c r="C529" s="128" t="s">
        <v>671</v>
      </c>
      <c r="D529" s="136" t="s">
        <v>672</v>
      </c>
      <c r="E529" s="128">
        <v>3</v>
      </c>
    </row>
    <row r="530" spans="1:5" ht="15">
      <c r="A530" s="28" t="str">
        <f t="shared" si="18"/>
        <v>CS </v>
      </c>
      <c r="B530" s="28" t="str">
        <f t="shared" si="19"/>
        <v>349</v>
      </c>
      <c r="C530" s="128" t="s">
        <v>673</v>
      </c>
      <c r="D530" s="136" t="s">
        <v>674</v>
      </c>
      <c r="E530" s="128">
        <v>1</v>
      </c>
    </row>
    <row r="531" spans="1:5" ht="15">
      <c r="A531" s="28" t="str">
        <f t="shared" si="18"/>
        <v>CS </v>
      </c>
      <c r="B531" s="28" t="str">
        <f t="shared" si="19"/>
        <v>353</v>
      </c>
      <c r="C531" s="128" t="s">
        <v>675</v>
      </c>
      <c r="D531" s="136" t="s">
        <v>676</v>
      </c>
      <c r="E531" s="128">
        <v>2</v>
      </c>
    </row>
    <row r="532" spans="1:5" ht="15">
      <c r="A532" s="28" t="str">
        <f t="shared" si="18"/>
        <v>CS </v>
      </c>
      <c r="B532" s="28" t="str">
        <f t="shared" si="19"/>
        <v>366</v>
      </c>
      <c r="C532" s="128" t="s">
        <v>677</v>
      </c>
      <c r="D532" s="136" t="s">
        <v>678</v>
      </c>
      <c r="E532" s="127">
        <v>2</v>
      </c>
    </row>
    <row r="533" spans="1:5" ht="15">
      <c r="A533" s="28" t="str">
        <f t="shared" si="18"/>
        <v>CS </v>
      </c>
      <c r="B533" s="28" t="str">
        <f t="shared" si="19"/>
        <v>372</v>
      </c>
      <c r="C533" s="128" t="s">
        <v>679</v>
      </c>
      <c r="D533" s="136" t="s">
        <v>680</v>
      </c>
      <c r="E533" s="127">
        <v>3</v>
      </c>
    </row>
    <row r="534" spans="1:5" ht="15">
      <c r="A534" s="28" t="str">
        <f t="shared" si="18"/>
        <v>CS </v>
      </c>
      <c r="B534" s="28" t="str">
        <f t="shared" si="19"/>
        <v>376</v>
      </c>
      <c r="C534" s="128" t="s">
        <v>681</v>
      </c>
      <c r="D534" s="136" t="s">
        <v>682</v>
      </c>
      <c r="E534" s="135">
        <v>3</v>
      </c>
    </row>
    <row r="535" spans="1:5" ht="15">
      <c r="A535" s="28" t="str">
        <f t="shared" si="18"/>
        <v>CS </v>
      </c>
      <c r="B535" s="28" t="str">
        <f t="shared" si="19"/>
        <v>397</v>
      </c>
      <c r="C535" s="128" t="s">
        <v>683</v>
      </c>
      <c r="D535" s="136" t="s">
        <v>653</v>
      </c>
      <c r="E535" s="127">
        <v>1</v>
      </c>
    </row>
    <row r="536" spans="1:5" ht="15">
      <c r="A536" s="28" t="str">
        <f t="shared" si="18"/>
        <v>CS </v>
      </c>
      <c r="B536" s="28" t="str">
        <f t="shared" si="19"/>
        <v>403</v>
      </c>
      <c r="C536" s="128" t="s">
        <v>684</v>
      </c>
      <c r="D536" s="136" t="s">
        <v>685</v>
      </c>
      <c r="E536" s="127">
        <v>3</v>
      </c>
    </row>
    <row r="537" spans="1:5" ht="15">
      <c r="A537" s="28" t="str">
        <f t="shared" si="18"/>
        <v>CS </v>
      </c>
      <c r="B537" s="28" t="str">
        <f t="shared" si="19"/>
        <v>414</v>
      </c>
      <c r="C537" s="128" t="s">
        <v>686</v>
      </c>
      <c r="D537" s="136" t="s">
        <v>687</v>
      </c>
      <c r="E537" s="127">
        <v>3</v>
      </c>
    </row>
    <row r="538" spans="1:5" ht="15">
      <c r="A538" s="28" t="str">
        <f t="shared" si="18"/>
        <v>CS </v>
      </c>
      <c r="B538" s="28" t="str">
        <f t="shared" si="19"/>
        <v>415</v>
      </c>
      <c r="C538" s="128" t="s">
        <v>688</v>
      </c>
      <c r="D538" s="136" t="s">
        <v>689</v>
      </c>
      <c r="E538" s="135">
        <v>3</v>
      </c>
    </row>
    <row r="539" spans="1:5" ht="15">
      <c r="A539" s="28" t="str">
        <f t="shared" si="18"/>
        <v>CS </v>
      </c>
      <c r="B539" s="28" t="str">
        <f t="shared" si="19"/>
        <v>416</v>
      </c>
      <c r="C539" s="128" t="s">
        <v>690</v>
      </c>
      <c r="D539" s="136" t="s">
        <v>691</v>
      </c>
      <c r="E539" s="128">
        <v>3</v>
      </c>
    </row>
    <row r="540" spans="1:5" ht="15">
      <c r="A540" s="28" t="str">
        <f t="shared" si="18"/>
        <v>CS </v>
      </c>
      <c r="B540" s="28" t="str">
        <f t="shared" si="19"/>
        <v>417</v>
      </c>
      <c r="C540" s="128" t="s">
        <v>692</v>
      </c>
      <c r="D540" s="136" t="s">
        <v>693</v>
      </c>
      <c r="E540" s="128">
        <v>3</v>
      </c>
    </row>
    <row r="541" spans="1:5" ht="15">
      <c r="A541" s="28" t="str">
        <f t="shared" si="18"/>
        <v>CS </v>
      </c>
      <c r="B541" s="28" t="str">
        <f t="shared" si="19"/>
        <v>418</v>
      </c>
      <c r="C541" s="128" t="s">
        <v>694</v>
      </c>
      <c r="D541" s="136" t="s">
        <v>695</v>
      </c>
      <c r="E541" s="128">
        <v>3</v>
      </c>
    </row>
    <row r="542" spans="1:5" ht="15">
      <c r="A542" s="28" t="str">
        <f t="shared" si="18"/>
        <v>CS </v>
      </c>
      <c r="B542" s="28" t="str">
        <f t="shared" si="19"/>
        <v>419</v>
      </c>
      <c r="C542" s="128" t="s">
        <v>696</v>
      </c>
      <c r="D542" s="136" t="s">
        <v>697</v>
      </c>
      <c r="E542" s="135">
        <v>3</v>
      </c>
    </row>
    <row r="543" spans="1:5" ht="15">
      <c r="A543" s="28" t="str">
        <f t="shared" si="18"/>
        <v>CS </v>
      </c>
      <c r="B543" s="28" t="str">
        <f t="shared" si="19"/>
        <v>420</v>
      </c>
      <c r="C543" s="128" t="s">
        <v>698</v>
      </c>
      <c r="D543" s="136" t="s">
        <v>699</v>
      </c>
      <c r="E543" s="135">
        <v>3</v>
      </c>
    </row>
    <row r="544" spans="1:5" ht="15">
      <c r="A544" s="28" t="str">
        <f t="shared" si="18"/>
        <v>CS </v>
      </c>
      <c r="B544" s="28" t="str">
        <f t="shared" si="19"/>
        <v>421</v>
      </c>
      <c r="C544" s="128" t="s">
        <v>700</v>
      </c>
      <c r="D544" s="129" t="s">
        <v>701</v>
      </c>
      <c r="E544" s="127">
        <v>3</v>
      </c>
    </row>
    <row r="545" spans="1:5" ht="15">
      <c r="A545" s="28" t="str">
        <f aca="true" t="shared" si="20" ref="A545:A608">LEFT(C545,3)</f>
        <v>CS </v>
      </c>
      <c r="B545" s="28" t="str">
        <f aca="true" t="shared" si="21" ref="B545:B608">RIGHT(C545,3)</f>
        <v>423</v>
      </c>
      <c r="C545" s="128" t="s">
        <v>702</v>
      </c>
      <c r="D545" s="129" t="s">
        <v>703</v>
      </c>
      <c r="E545" s="135">
        <v>3</v>
      </c>
    </row>
    <row r="546" spans="1:5" ht="15">
      <c r="A546" s="28" t="str">
        <f t="shared" si="20"/>
        <v>CS </v>
      </c>
      <c r="B546" s="28" t="str">
        <f t="shared" si="21"/>
        <v>426</v>
      </c>
      <c r="C546" s="128" t="s">
        <v>704</v>
      </c>
      <c r="D546" s="129" t="s">
        <v>705</v>
      </c>
      <c r="E546" s="135">
        <v>2</v>
      </c>
    </row>
    <row r="547" spans="1:5" ht="15">
      <c r="A547" s="28" t="str">
        <f t="shared" si="20"/>
        <v>CS </v>
      </c>
      <c r="B547" s="28" t="str">
        <f t="shared" si="21"/>
        <v>427</v>
      </c>
      <c r="C547" s="128" t="s">
        <v>706</v>
      </c>
      <c r="D547" s="129" t="s">
        <v>707</v>
      </c>
      <c r="E547" s="135">
        <v>2</v>
      </c>
    </row>
    <row r="548" spans="1:5" ht="15">
      <c r="A548" s="28" t="str">
        <f t="shared" si="20"/>
        <v>CS </v>
      </c>
      <c r="B548" s="28" t="str">
        <f t="shared" si="21"/>
        <v>428</v>
      </c>
      <c r="C548" s="128" t="s">
        <v>708</v>
      </c>
      <c r="D548" s="137" t="s">
        <v>709</v>
      </c>
      <c r="E548" s="138">
        <v>2</v>
      </c>
    </row>
    <row r="549" spans="1:5" ht="15">
      <c r="A549" s="28" t="str">
        <f t="shared" si="20"/>
        <v>CS </v>
      </c>
      <c r="B549" s="28" t="str">
        <f t="shared" si="21"/>
        <v>429</v>
      </c>
      <c r="C549" s="128" t="s">
        <v>710</v>
      </c>
      <c r="D549" s="129" t="s">
        <v>711</v>
      </c>
      <c r="E549" s="135">
        <v>2</v>
      </c>
    </row>
    <row r="550" spans="1:5" ht="15">
      <c r="A550" s="28" t="str">
        <f t="shared" si="20"/>
        <v>CS </v>
      </c>
      <c r="B550" s="28" t="str">
        <f t="shared" si="21"/>
        <v>430</v>
      </c>
      <c r="C550" s="128" t="s">
        <v>712</v>
      </c>
      <c r="D550" s="129" t="s">
        <v>713</v>
      </c>
      <c r="E550" s="135">
        <v>3</v>
      </c>
    </row>
    <row r="551" spans="1:5" ht="15">
      <c r="A551" s="28" t="str">
        <f t="shared" si="20"/>
        <v>CS </v>
      </c>
      <c r="B551" s="28" t="str">
        <f t="shared" si="21"/>
        <v>434</v>
      </c>
      <c r="C551" s="128" t="s">
        <v>714</v>
      </c>
      <c r="D551" s="129" t="s">
        <v>715</v>
      </c>
      <c r="E551" s="135">
        <v>2</v>
      </c>
    </row>
    <row r="552" spans="1:5" ht="15">
      <c r="A552" s="28" t="str">
        <f t="shared" si="20"/>
        <v>CS </v>
      </c>
      <c r="B552" s="28" t="str">
        <f t="shared" si="21"/>
        <v>445</v>
      </c>
      <c r="C552" s="128" t="s">
        <v>716</v>
      </c>
      <c r="D552" s="129" t="s">
        <v>717</v>
      </c>
      <c r="E552" s="135">
        <v>1</v>
      </c>
    </row>
    <row r="553" spans="1:5" ht="15">
      <c r="A553" s="28" t="str">
        <f t="shared" si="20"/>
        <v>CS </v>
      </c>
      <c r="B553" s="28" t="str">
        <f t="shared" si="21"/>
        <v>446</v>
      </c>
      <c r="C553" s="128" t="s">
        <v>718</v>
      </c>
      <c r="D553" s="129" t="s">
        <v>719</v>
      </c>
      <c r="E553" s="135">
        <v>1</v>
      </c>
    </row>
    <row r="554" spans="1:5" ht="15">
      <c r="A554" s="28" t="str">
        <f t="shared" si="20"/>
        <v>CS </v>
      </c>
      <c r="B554" s="28" t="str">
        <f t="shared" si="21"/>
        <v>447</v>
      </c>
      <c r="C554" s="128" t="s">
        <v>720</v>
      </c>
      <c r="D554" s="129" t="s">
        <v>653</v>
      </c>
      <c r="E554" s="135">
        <v>1</v>
      </c>
    </row>
    <row r="555" spans="1:5" ht="15">
      <c r="A555" s="28" t="str">
        <f t="shared" si="20"/>
        <v>CS </v>
      </c>
      <c r="B555" s="28" t="str">
        <f t="shared" si="21"/>
        <v>448</v>
      </c>
      <c r="C555" s="128" t="s">
        <v>721</v>
      </c>
      <c r="D555" s="129" t="s">
        <v>672</v>
      </c>
      <c r="E555" s="135">
        <v>3</v>
      </c>
    </row>
    <row r="556" spans="1:5" ht="15">
      <c r="A556" s="28" t="str">
        <f t="shared" si="20"/>
        <v>CS </v>
      </c>
      <c r="B556" s="28" t="str">
        <f t="shared" si="21"/>
        <v>449</v>
      </c>
      <c r="C556" s="128" t="s">
        <v>722</v>
      </c>
      <c r="D556" s="129" t="s">
        <v>723</v>
      </c>
      <c r="E556" s="135">
        <v>3</v>
      </c>
    </row>
    <row r="557" spans="1:5" ht="15">
      <c r="A557" s="28" t="str">
        <f t="shared" si="20"/>
        <v>CS </v>
      </c>
      <c r="B557" s="28" t="str">
        <f t="shared" si="21"/>
        <v>462</v>
      </c>
      <c r="C557" s="128" t="s">
        <v>724</v>
      </c>
      <c r="D557" s="129" t="s">
        <v>725</v>
      </c>
      <c r="E557" s="135">
        <v>3</v>
      </c>
    </row>
    <row r="558" spans="1:5" ht="15">
      <c r="A558" s="28" t="str">
        <f t="shared" si="20"/>
        <v>CS </v>
      </c>
      <c r="B558" s="28" t="str">
        <f t="shared" si="21"/>
        <v>463</v>
      </c>
      <c r="C558" s="128" t="s">
        <v>726</v>
      </c>
      <c r="D558" s="129" t="s">
        <v>727</v>
      </c>
      <c r="E558" s="135">
        <v>3</v>
      </c>
    </row>
    <row r="559" spans="1:5" ht="15">
      <c r="A559" s="28" t="str">
        <f t="shared" si="20"/>
        <v>CS </v>
      </c>
      <c r="B559" s="28" t="str">
        <f t="shared" si="21"/>
        <v>466</v>
      </c>
      <c r="C559" s="128" t="s">
        <v>728</v>
      </c>
      <c r="D559" s="129" t="s">
        <v>729</v>
      </c>
      <c r="E559" s="135">
        <v>2</v>
      </c>
    </row>
    <row r="560" spans="1:5" ht="15">
      <c r="A560" s="28" t="str">
        <f t="shared" si="20"/>
        <v>CSN</v>
      </c>
      <c r="B560" s="28" t="str">
        <f t="shared" si="21"/>
        <v>161</v>
      </c>
      <c r="C560" s="128" t="s">
        <v>730</v>
      </c>
      <c r="D560" s="129" t="s">
        <v>731</v>
      </c>
      <c r="E560" s="135">
        <v>2</v>
      </c>
    </row>
    <row r="561" spans="1:5" ht="15">
      <c r="A561" s="28" t="str">
        <f t="shared" si="20"/>
        <v>CHE</v>
      </c>
      <c r="B561" s="28" t="str">
        <f t="shared" si="21"/>
        <v>473</v>
      </c>
      <c r="C561" s="128" t="s">
        <v>500</v>
      </c>
      <c r="D561" s="137" t="s">
        <v>732</v>
      </c>
      <c r="E561" s="138">
        <v>1</v>
      </c>
    </row>
    <row r="562" spans="1:5" ht="15">
      <c r="A562" s="28" t="str">
        <f t="shared" si="20"/>
        <v>DEN</v>
      </c>
      <c r="B562" s="28" t="str">
        <f t="shared" si="21"/>
        <v>600</v>
      </c>
      <c r="C562" s="128" t="s">
        <v>1095</v>
      </c>
      <c r="D562" s="129" t="s">
        <v>1096</v>
      </c>
      <c r="E562" s="128">
        <v>2</v>
      </c>
    </row>
    <row r="563" spans="1:5" ht="15">
      <c r="A563" s="28" t="str">
        <f t="shared" si="20"/>
        <v>DTE</v>
      </c>
      <c r="B563" s="28" t="str">
        <f t="shared" si="21"/>
        <v>102</v>
      </c>
      <c r="C563" s="128" t="s">
        <v>733</v>
      </c>
      <c r="D563" s="129" t="s">
        <v>734</v>
      </c>
      <c r="E563" s="135">
        <v>1</v>
      </c>
    </row>
    <row r="564" spans="1:5" ht="15">
      <c r="A564" s="28" t="str">
        <f t="shared" si="20"/>
        <v>DTE</v>
      </c>
      <c r="B564" s="28" t="str">
        <f t="shared" si="21"/>
        <v>152</v>
      </c>
      <c r="C564" s="128" t="s">
        <v>735</v>
      </c>
      <c r="D564" s="129" t="s">
        <v>736</v>
      </c>
      <c r="E564" s="135">
        <v>1</v>
      </c>
    </row>
    <row r="565" spans="1:5" ht="15">
      <c r="A565" s="28" t="str">
        <f t="shared" si="20"/>
        <v>DTE</v>
      </c>
      <c r="B565" s="28" t="str">
        <f t="shared" si="21"/>
        <v>202</v>
      </c>
      <c r="C565" s="128" t="s">
        <v>737</v>
      </c>
      <c r="D565" s="129" t="s">
        <v>738</v>
      </c>
      <c r="E565" s="135">
        <v>1</v>
      </c>
    </row>
    <row r="566" spans="1:5" ht="15">
      <c r="A566" s="28" t="str">
        <f t="shared" si="20"/>
        <v>DTE</v>
      </c>
      <c r="B566" s="28" t="str">
        <f t="shared" si="21"/>
        <v>102</v>
      </c>
      <c r="C566" s="128" t="s">
        <v>739</v>
      </c>
      <c r="D566" s="129" t="s">
        <v>734</v>
      </c>
      <c r="E566" s="135">
        <v>1</v>
      </c>
    </row>
    <row r="567" spans="1:5" ht="15">
      <c r="A567" s="28" t="str">
        <f t="shared" si="20"/>
        <v>DTE</v>
      </c>
      <c r="B567" s="28" t="str">
        <f t="shared" si="21"/>
        <v>152</v>
      </c>
      <c r="C567" s="128" t="s">
        <v>740</v>
      </c>
      <c r="D567" s="129" t="s">
        <v>736</v>
      </c>
      <c r="E567" s="135">
        <v>1</v>
      </c>
    </row>
    <row r="568" spans="1:5" ht="15">
      <c r="A568" s="28" t="str">
        <f t="shared" si="20"/>
        <v>DTE</v>
      </c>
      <c r="B568" s="28" t="str">
        <f t="shared" si="21"/>
        <v>202</v>
      </c>
      <c r="C568" s="128" t="s">
        <v>741</v>
      </c>
      <c r="D568" s="129" t="s">
        <v>738</v>
      </c>
      <c r="E568" s="135">
        <v>1</v>
      </c>
    </row>
    <row r="569" spans="1:5" ht="15">
      <c r="A569" s="28" t="str">
        <f t="shared" si="20"/>
        <v>DTE</v>
      </c>
      <c r="B569" s="28" t="str">
        <f t="shared" si="21"/>
        <v>102</v>
      </c>
      <c r="C569" s="128" t="s">
        <v>742</v>
      </c>
      <c r="D569" s="129" t="s">
        <v>734</v>
      </c>
      <c r="E569" s="135">
        <v>1</v>
      </c>
    </row>
    <row r="570" spans="1:5" ht="15">
      <c r="A570" s="28" t="str">
        <f t="shared" si="20"/>
        <v>DTE</v>
      </c>
      <c r="B570" s="28" t="str">
        <f t="shared" si="21"/>
        <v>152</v>
      </c>
      <c r="C570" s="128" t="s">
        <v>743</v>
      </c>
      <c r="D570" s="129" t="s">
        <v>736</v>
      </c>
      <c r="E570" s="135">
        <v>1</v>
      </c>
    </row>
    <row r="571" spans="1:5" ht="15">
      <c r="A571" s="28" t="str">
        <f t="shared" si="20"/>
        <v>DTE</v>
      </c>
      <c r="B571" s="28" t="str">
        <f t="shared" si="21"/>
        <v>102</v>
      </c>
      <c r="C571" s="128" t="s">
        <v>744</v>
      </c>
      <c r="D571" s="129" t="s">
        <v>734</v>
      </c>
      <c r="E571" s="135">
        <v>1</v>
      </c>
    </row>
    <row r="572" spans="1:5" ht="15">
      <c r="A572" s="28" t="str">
        <f t="shared" si="20"/>
        <v>DTE</v>
      </c>
      <c r="B572" s="28" t="str">
        <f t="shared" si="21"/>
        <v>152</v>
      </c>
      <c r="C572" s="128" t="s">
        <v>745</v>
      </c>
      <c r="D572" s="129" t="s">
        <v>736</v>
      </c>
      <c r="E572" s="135">
        <v>1</v>
      </c>
    </row>
    <row r="573" spans="1:5" ht="15">
      <c r="A573" s="28" t="str">
        <f t="shared" si="20"/>
        <v>DTE</v>
      </c>
      <c r="B573" s="28" t="str">
        <f t="shared" si="21"/>
        <v>202</v>
      </c>
      <c r="C573" s="128" t="s">
        <v>746</v>
      </c>
      <c r="D573" s="129" t="s">
        <v>738</v>
      </c>
      <c r="E573" s="128">
        <v>1</v>
      </c>
    </row>
    <row r="574" spans="1:5" ht="15">
      <c r="A574" s="28" t="str">
        <f t="shared" si="20"/>
        <v>DTE</v>
      </c>
      <c r="B574" s="28" t="str">
        <f t="shared" si="21"/>
        <v>102</v>
      </c>
      <c r="C574" s="128" t="s">
        <v>747</v>
      </c>
      <c r="D574" s="129" t="s">
        <v>734</v>
      </c>
      <c r="E574" s="128">
        <v>1</v>
      </c>
    </row>
    <row r="575" spans="1:5" ht="15">
      <c r="A575" s="28" t="str">
        <f t="shared" si="20"/>
        <v>DTE</v>
      </c>
      <c r="B575" s="28" t="str">
        <f t="shared" si="21"/>
        <v>152</v>
      </c>
      <c r="C575" s="128" t="s">
        <v>748</v>
      </c>
      <c r="D575" s="129" t="s">
        <v>736</v>
      </c>
      <c r="E575" s="128">
        <v>1</v>
      </c>
    </row>
    <row r="576" spans="1:5" ht="15">
      <c r="A576" s="28" t="str">
        <f t="shared" si="20"/>
        <v>DTE</v>
      </c>
      <c r="B576" s="28" t="str">
        <f t="shared" si="21"/>
        <v>202</v>
      </c>
      <c r="C576" s="128" t="s">
        <v>749</v>
      </c>
      <c r="D576" s="129" t="s">
        <v>738</v>
      </c>
      <c r="E576" s="128">
        <v>1</v>
      </c>
    </row>
    <row r="577" spans="1:5" ht="15">
      <c r="A577" s="28" t="str">
        <f t="shared" si="20"/>
        <v>ECO</v>
      </c>
      <c r="B577" s="28" t="str">
        <f t="shared" si="21"/>
        <v>395</v>
      </c>
      <c r="C577" s="128" t="s">
        <v>1097</v>
      </c>
      <c r="D577" s="129" t="s">
        <v>1098</v>
      </c>
      <c r="E577" s="128">
        <v>1</v>
      </c>
    </row>
    <row r="578" spans="1:5" ht="15">
      <c r="A578" s="28" t="str">
        <f t="shared" si="20"/>
        <v>ENT</v>
      </c>
      <c r="B578" s="28" t="str">
        <f t="shared" si="21"/>
        <v>600</v>
      </c>
      <c r="C578" s="128" t="s">
        <v>1099</v>
      </c>
      <c r="D578" s="129" t="s">
        <v>1100</v>
      </c>
      <c r="E578" s="128">
        <v>2</v>
      </c>
    </row>
    <row r="579" spans="1:5" ht="15">
      <c r="A579" s="28" t="str">
        <f t="shared" si="20"/>
        <v>FIN</v>
      </c>
      <c r="B579" s="28" t="str">
        <f t="shared" si="21"/>
        <v>413</v>
      </c>
      <c r="C579" s="128" t="s">
        <v>750</v>
      </c>
      <c r="D579" s="129" t="s">
        <v>751</v>
      </c>
      <c r="E579" s="128">
        <v>3</v>
      </c>
    </row>
    <row r="580" spans="1:5" ht="15">
      <c r="A580" s="28" t="str">
        <f t="shared" si="20"/>
        <v>FST</v>
      </c>
      <c r="B580" s="28" t="str">
        <f t="shared" si="21"/>
        <v>323</v>
      </c>
      <c r="C580" s="128" t="s">
        <v>752</v>
      </c>
      <c r="D580" s="129" t="s">
        <v>753</v>
      </c>
      <c r="E580" s="128">
        <v>3</v>
      </c>
    </row>
    <row r="581" spans="1:5" ht="15">
      <c r="A581" s="28" t="str">
        <f t="shared" si="20"/>
        <v>FST</v>
      </c>
      <c r="B581" s="28" t="str">
        <f t="shared" si="21"/>
        <v>438</v>
      </c>
      <c r="C581" s="128" t="s">
        <v>754</v>
      </c>
      <c r="D581" s="129" t="s">
        <v>755</v>
      </c>
      <c r="E581" s="128">
        <v>3</v>
      </c>
    </row>
    <row r="582" spans="1:5" ht="15">
      <c r="A582" s="28" t="str">
        <f t="shared" si="20"/>
        <v>HOS</v>
      </c>
      <c r="B582" s="28" t="str">
        <f t="shared" si="21"/>
        <v>151</v>
      </c>
      <c r="C582" s="128" t="s">
        <v>756</v>
      </c>
      <c r="D582" s="129" t="s">
        <v>757</v>
      </c>
      <c r="E582" s="135">
        <v>2</v>
      </c>
    </row>
    <row r="583" spans="1:5" ht="15">
      <c r="A583" s="28" t="str">
        <f t="shared" si="20"/>
        <v>HOS</v>
      </c>
      <c r="B583" s="28" t="str">
        <f t="shared" si="21"/>
        <v>250</v>
      </c>
      <c r="C583" s="128" t="s">
        <v>758</v>
      </c>
      <c r="D583" s="129" t="s">
        <v>759</v>
      </c>
      <c r="E583" s="135">
        <v>3</v>
      </c>
    </row>
    <row r="584" spans="1:5" ht="15">
      <c r="A584" s="28" t="str">
        <f t="shared" si="20"/>
        <v>HOS</v>
      </c>
      <c r="B584" s="28" t="str">
        <f t="shared" si="21"/>
        <v>296</v>
      </c>
      <c r="C584" s="128" t="s">
        <v>760</v>
      </c>
      <c r="D584" s="129" t="s">
        <v>761</v>
      </c>
      <c r="E584" s="135">
        <v>1</v>
      </c>
    </row>
    <row r="585" spans="1:5" ht="15">
      <c r="A585" s="28" t="str">
        <f t="shared" si="20"/>
        <v>HOS</v>
      </c>
      <c r="B585" s="28" t="str">
        <f t="shared" si="21"/>
        <v>348</v>
      </c>
      <c r="C585" s="128" t="s">
        <v>762</v>
      </c>
      <c r="D585" s="129" t="s">
        <v>763</v>
      </c>
      <c r="E585" s="135">
        <v>5</v>
      </c>
    </row>
    <row r="586" spans="1:5" ht="15">
      <c r="A586" s="28" t="str">
        <f t="shared" si="20"/>
        <v>HOS</v>
      </c>
      <c r="B586" s="28" t="str">
        <f t="shared" si="21"/>
        <v>349</v>
      </c>
      <c r="C586" s="128" t="s">
        <v>764</v>
      </c>
      <c r="D586" s="129" t="s">
        <v>674</v>
      </c>
      <c r="E586" s="135">
        <v>1</v>
      </c>
    </row>
    <row r="587" spans="1:5" ht="15">
      <c r="A587" s="28" t="str">
        <f t="shared" si="20"/>
        <v>HOS</v>
      </c>
      <c r="B587" s="28" t="str">
        <f t="shared" si="21"/>
        <v>361</v>
      </c>
      <c r="C587" s="128" t="s">
        <v>765</v>
      </c>
      <c r="D587" s="129" t="s">
        <v>766</v>
      </c>
      <c r="E587" s="135">
        <v>3</v>
      </c>
    </row>
    <row r="588" spans="1:5" ht="15">
      <c r="A588" s="28" t="str">
        <f t="shared" si="20"/>
        <v>HOS</v>
      </c>
      <c r="B588" s="28" t="str">
        <f t="shared" si="21"/>
        <v>362</v>
      </c>
      <c r="C588" s="128" t="s">
        <v>767</v>
      </c>
      <c r="D588" s="129" t="s">
        <v>768</v>
      </c>
      <c r="E588" s="135">
        <v>2</v>
      </c>
    </row>
    <row r="589" spans="1:5" ht="15">
      <c r="A589" s="28" t="str">
        <f t="shared" si="20"/>
        <v>HOS</v>
      </c>
      <c r="B589" s="28" t="str">
        <f t="shared" si="21"/>
        <v>364</v>
      </c>
      <c r="C589" s="128" t="s">
        <v>769</v>
      </c>
      <c r="D589" s="129" t="s">
        <v>770</v>
      </c>
      <c r="E589" s="135">
        <v>2</v>
      </c>
    </row>
    <row r="590" spans="1:5" ht="15">
      <c r="A590" s="28" t="str">
        <f t="shared" si="20"/>
        <v>HOS</v>
      </c>
      <c r="B590" s="28" t="str">
        <f t="shared" si="21"/>
        <v>371</v>
      </c>
      <c r="C590" s="128" t="s">
        <v>771</v>
      </c>
      <c r="D590" s="129" t="s">
        <v>772</v>
      </c>
      <c r="E590" s="135">
        <v>3</v>
      </c>
    </row>
    <row r="591" spans="1:5" ht="15">
      <c r="A591" s="28" t="str">
        <f t="shared" si="20"/>
        <v>HOS</v>
      </c>
      <c r="B591" s="28" t="str">
        <f t="shared" si="21"/>
        <v>372</v>
      </c>
      <c r="C591" s="128" t="s">
        <v>773</v>
      </c>
      <c r="D591" s="129" t="s">
        <v>774</v>
      </c>
      <c r="E591" s="135">
        <v>2</v>
      </c>
    </row>
    <row r="592" spans="1:5" ht="15">
      <c r="A592" s="28" t="str">
        <f t="shared" si="20"/>
        <v>HOS</v>
      </c>
      <c r="B592" s="28" t="str">
        <f t="shared" si="21"/>
        <v>374</v>
      </c>
      <c r="C592" s="128" t="s">
        <v>775</v>
      </c>
      <c r="D592" s="129" t="s">
        <v>776</v>
      </c>
      <c r="E592" s="135">
        <v>2</v>
      </c>
    </row>
    <row r="593" spans="1:5" ht="15">
      <c r="A593" s="28" t="str">
        <f t="shared" si="20"/>
        <v>HOS</v>
      </c>
      <c r="B593" s="28" t="str">
        <f t="shared" si="21"/>
        <v>396</v>
      </c>
      <c r="C593" s="128" t="s">
        <v>777</v>
      </c>
      <c r="D593" s="129" t="s">
        <v>761</v>
      </c>
      <c r="E593" s="128">
        <v>1</v>
      </c>
    </row>
    <row r="594" spans="1:5" ht="15">
      <c r="A594" s="28" t="str">
        <f t="shared" si="20"/>
        <v>HOS</v>
      </c>
      <c r="B594" s="28" t="str">
        <f t="shared" si="21"/>
        <v>399</v>
      </c>
      <c r="C594" s="128" t="s">
        <v>778</v>
      </c>
      <c r="D594" s="129" t="s">
        <v>723</v>
      </c>
      <c r="E594" s="128">
        <v>5</v>
      </c>
    </row>
    <row r="595" spans="1:5" ht="15">
      <c r="A595" s="28" t="str">
        <f t="shared" si="20"/>
        <v>HOS</v>
      </c>
      <c r="B595" s="28" t="str">
        <f t="shared" si="21"/>
        <v>401</v>
      </c>
      <c r="C595" s="128" t="s">
        <v>779</v>
      </c>
      <c r="D595" s="129" t="s">
        <v>780</v>
      </c>
      <c r="E595" s="135">
        <v>2</v>
      </c>
    </row>
    <row r="596" spans="1:5" ht="15">
      <c r="A596" s="28" t="str">
        <f t="shared" si="20"/>
        <v>HOS</v>
      </c>
      <c r="B596" s="28" t="str">
        <f t="shared" si="21"/>
        <v>403</v>
      </c>
      <c r="C596" s="128" t="s">
        <v>781</v>
      </c>
      <c r="D596" s="129" t="s">
        <v>782</v>
      </c>
      <c r="E596" s="135">
        <v>3</v>
      </c>
    </row>
    <row r="597" spans="1:5" ht="15">
      <c r="A597" s="28" t="str">
        <f t="shared" si="20"/>
        <v>HOS</v>
      </c>
      <c r="B597" s="28" t="str">
        <f t="shared" si="21"/>
        <v>405</v>
      </c>
      <c r="C597" s="128" t="s">
        <v>783</v>
      </c>
      <c r="D597" s="129" t="s">
        <v>784</v>
      </c>
      <c r="E597" s="135">
        <v>3</v>
      </c>
    </row>
    <row r="598" spans="1:5" ht="15">
      <c r="A598" s="28" t="str">
        <f t="shared" si="20"/>
        <v>HOS</v>
      </c>
      <c r="B598" s="28" t="str">
        <f t="shared" si="21"/>
        <v>408</v>
      </c>
      <c r="C598" s="128" t="s">
        <v>785</v>
      </c>
      <c r="D598" s="129" t="s">
        <v>786</v>
      </c>
      <c r="E598" s="135">
        <v>3</v>
      </c>
    </row>
    <row r="599" spans="1:5" ht="15">
      <c r="A599" s="28" t="str">
        <f t="shared" si="20"/>
        <v>HOS</v>
      </c>
      <c r="B599" s="28" t="str">
        <f t="shared" si="21"/>
        <v>414</v>
      </c>
      <c r="C599" s="128" t="s">
        <v>787</v>
      </c>
      <c r="D599" s="129" t="s">
        <v>788</v>
      </c>
      <c r="E599" s="135">
        <v>2</v>
      </c>
    </row>
    <row r="600" spans="1:5" ht="15">
      <c r="A600" s="28" t="str">
        <f t="shared" si="20"/>
        <v>HOS</v>
      </c>
      <c r="B600" s="28" t="str">
        <f t="shared" si="21"/>
        <v>416</v>
      </c>
      <c r="C600" s="128" t="s">
        <v>789</v>
      </c>
      <c r="D600" s="129" t="s">
        <v>790</v>
      </c>
      <c r="E600" s="135">
        <v>2</v>
      </c>
    </row>
    <row r="601" spans="1:5" ht="15">
      <c r="A601" s="28" t="str">
        <f t="shared" si="20"/>
        <v>HOS</v>
      </c>
      <c r="B601" s="28" t="str">
        <f t="shared" si="21"/>
        <v>448</v>
      </c>
      <c r="C601" s="128" t="s">
        <v>791</v>
      </c>
      <c r="D601" s="129" t="s">
        <v>792</v>
      </c>
      <c r="E601" s="135">
        <v>5</v>
      </c>
    </row>
    <row r="602" spans="1:5" ht="15">
      <c r="A602" s="28" t="str">
        <f t="shared" si="20"/>
        <v>HOS</v>
      </c>
      <c r="B602" s="28" t="str">
        <f t="shared" si="21"/>
        <v>449</v>
      </c>
      <c r="C602" s="128" t="s">
        <v>793</v>
      </c>
      <c r="D602" s="129" t="s">
        <v>794</v>
      </c>
      <c r="E602" s="128">
        <v>5</v>
      </c>
    </row>
    <row r="603" spans="1:5" ht="15">
      <c r="A603" s="28" t="str">
        <f t="shared" si="20"/>
        <v>HOS</v>
      </c>
      <c r="B603" s="28" t="str">
        <f t="shared" si="21"/>
        <v>496</v>
      </c>
      <c r="C603" s="128" t="s">
        <v>795</v>
      </c>
      <c r="D603" s="129" t="s">
        <v>761</v>
      </c>
      <c r="E603" s="128">
        <v>1</v>
      </c>
    </row>
    <row r="604" spans="1:5" ht="15">
      <c r="A604" s="28" t="str">
        <f t="shared" si="20"/>
        <v>HRM</v>
      </c>
      <c r="B604" s="28" t="str">
        <f t="shared" si="21"/>
        <v>303</v>
      </c>
      <c r="C604" s="128" t="s">
        <v>796</v>
      </c>
      <c r="D604" s="129" t="s">
        <v>797</v>
      </c>
      <c r="E604" s="128">
        <v>3</v>
      </c>
    </row>
    <row r="605" spans="1:5" ht="15">
      <c r="A605" s="28" t="str">
        <f t="shared" si="20"/>
        <v>IMD</v>
      </c>
      <c r="B605" s="28" t="str">
        <f t="shared" si="21"/>
        <v>251</v>
      </c>
      <c r="C605" s="128" t="s">
        <v>798</v>
      </c>
      <c r="D605" s="129" t="s">
        <v>799</v>
      </c>
      <c r="E605" s="128">
        <v>2</v>
      </c>
    </row>
    <row r="606" spans="1:5" ht="15">
      <c r="A606" s="28" t="str">
        <f t="shared" si="20"/>
        <v>IMD</v>
      </c>
      <c r="B606" s="28" t="str">
        <f t="shared" si="21"/>
        <v>252</v>
      </c>
      <c r="C606" s="128" t="s">
        <v>1101</v>
      </c>
      <c r="D606" s="129" t="s">
        <v>799</v>
      </c>
      <c r="E606" s="128">
        <v>4</v>
      </c>
    </row>
    <row r="607" spans="1:5" ht="15">
      <c r="A607" s="28" t="str">
        <f t="shared" si="20"/>
        <v>IMD</v>
      </c>
      <c r="B607" s="28" t="str">
        <f t="shared" si="21"/>
        <v>351</v>
      </c>
      <c r="C607" s="128" t="s">
        <v>1102</v>
      </c>
      <c r="D607" s="129" t="s">
        <v>1103</v>
      </c>
      <c r="E607" s="128">
        <v>4</v>
      </c>
    </row>
    <row r="608" spans="1:5" ht="15">
      <c r="A608" s="28" t="str">
        <f t="shared" si="20"/>
        <v>IMD</v>
      </c>
      <c r="B608" s="28" t="str">
        <f t="shared" si="21"/>
        <v>352</v>
      </c>
      <c r="C608" s="128" t="s">
        <v>1104</v>
      </c>
      <c r="D608" s="129" t="s">
        <v>1103</v>
      </c>
      <c r="E608" s="128">
        <v>4</v>
      </c>
    </row>
    <row r="609" spans="1:5" ht="15">
      <c r="A609" s="28" t="str">
        <f aca="true" t="shared" si="22" ref="A609:A672">LEFT(C609,3)</f>
        <v>IMD</v>
      </c>
      <c r="B609" s="28" t="str">
        <f aca="true" t="shared" si="23" ref="B609:B672">RIGHT(C609,3)</f>
        <v>413</v>
      </c>
      <c r="C609" s="128" t="s">
        <v>1105</v>
      </c>
      <c r="D609" s="129" t="s">
        <v>1106</v>
      </c>
      <c r="E609" s="128">
        <v>2</v>
      </c>
    </row>
    <row r="610" spans="1:5" ht="15">
      <c r="A610" s="28" t="str">
        <f t="shared" si="22"/>
        <v>IMD</v>
      </c>
      <c r="B610" s="28" t="str">
        <f t="shared" si="23"/>
        <v>508</v>
      </c>
      <c r="C610" s="128" t="s">
        <v>1107</v>
      </c>
      <c r="D610" s="129" t="s">
        <v>1108</v>
      </c>
      <c r="E610" s="128">
        <v>4</v>
      </c>
    </row>
    <row r="611" spans="1:5" ht="15">
      <c r="A611" s="28" t="str">
        <f t="shared" si="22"/>
        <v>IMD</v>
      </c>
      <c r="B611" s="28" t="str">
        <f t="shared" si="23"/>
        <v>509</v>
      </c>
      <c r="C611" s="128" t="s">
        <v>1109</v>
      </c>
      <c r="D611" s="129" t="s">
        <v>1110</v>
      </c>
      <c r="E611" s="128">
        <v>3</v>
      </c>
    </row>
    <row r="612" spans="1:5" ht="15">
      <c r="A612" s="28" t="str">
        <f t="shared" si="22"/>
        <v>IMD</v>
      </c>
      <c r="B612" s="28" t="str">
        <f t="shared" si="23"/>
        <v>708</v>
      </c>
      <c r="C612" s="128" t="s">
        <v>1111</v>
      </c>
      <c r="D612" s="129" t="s">
        <v>1112</v>
      </c>
      <c r="E612" s="128">
        <v>3</v>
      </c>
    </row>
    <row r="613" spans="1:5" ht="15">
      <c r="A613" s="28" t="str">
        <f t="shared" si="22"/>
        <v>IMD</v>
      </c>
      <c r="B613" s="28" t="str">
        <f t="shared" si="23"/>
        <v>709</v>
      </c>
      <c r="C613" s="128" t="s">
        <v>1113</v>
      </c>
      <c r="D613" s="129" t="s">
        <v>1114</v>
      </c>
      <c r="E613" s="128">
        <v>3</v>
      </c>
    </row>
    <row r="614" spans="1:5" ht="15">
      <c r="A614" s="28" t="str">
        <f t="shared" si="22"/>
        <v>IMN</v>
      </c>
      <c r="B614" s="28" t="str">
        <f t="shared" si="23"/>
        <v>250</v>
      </c>
      <c r="C614" s="128" t="s">
        <v>800</v>
      </c>
      <c r="D614" s="129" t="s">
        <v>801</v>
      </c>
      <c r="E614" s="128">
        <v>2</v>
      </c>
    </row>
    <row r="615" spans="1:5" ht="15">
      <c r="A615" s="28" t="str">
        <f t="shared" si="22"/>
        <v>IMN</v>
      </c>
      <c r="B615" s="28" t="str">
        <f t="shared" si="23"/>
        <v>324</v>
      </c>
      <c r="C615" s="128" t="s">
        <v>802</v>
      </c>
      <c r="D615" s="129" t="s">
        <v>803</v>
      </c>
      <c r="E615" s="128">
        <v>2</v>
      </c>
    </row>
    <row r="616" spans="1:5" ht="15">
      <c r="A616" s="28" t="str">
        <f t="shared" si="22"/>
        <v>IMN</v>
      </c>
      <c r="B616" s="28" t="str">
        <f t="shared" si="23"/>
        <v>350</v>
      </c>
      <c r="C616" s="128" t="s">
        <v>1115</v>
      </c>
      <c r="D616" s="129" t="s">
        <v>1116</v>
      </c>
      <c r="E616" s="128">
        <v>3</v>
      </c>
    </row>
    <row r="617" spans="1:5" ht="15">
      <c r="A617" s="28" t="str">
        <f t="shared" si="22"/>
        <v>IS </v>
      </c>
      <c r="B617" s="28" t="str">
        <f t="shared" si="23"/>
        <v>251</v>
      </c>
      <c r="C617" s="128" t="s">
        <v>804</v>
      </c>
      <c r="D617" s="129" t="s">
        <v>805</v>
      </c>
      <c r="E617" s="128">
        <v>3</v>
      </c>
    </row>
    <row r="618" spans="1:5" ht="15">
      <c r="A618" s="28" t="str">
        <f t="shared" si="22"/>
        <v>IS </v>
      </c>
      <c r="B618" s="28" t="str">
        <f t="shared" si="23"/>
        <v>252</v>
      </c>
      <c r="C618" s="128" t="s">
        <v>806</v>
      </c>
      <c r="D618" s="129" t="s">
        <v>807</v>
      </c>
      <c r="E618" s="128">
        <v>3</v>
      </c>
    </row>
    <row r="619" spans="1:5" ht="15">
      <c r="A619" s="28" t="str">
        <f t="shared" si="22"/>
        <v>IS </v>
      </c>
      <c r="B619" s="28" t="str">
        <f t="shared" si="23"/>
        <v>253</v>
      </c>
      <c r="C619" s="128" t="s">
        <v>808</v>
      </c>
      <c r="D619" s="129" t="s">
        <v>809</v>
      </c>
      <c r="E619" s="128">
        <v>3</v>
      </c>
    </row>
    <row r="620" spans="1:5" ht="15">
      <c r="A620" s="28" t="str">
        <f t="shared" si="22"/>
        <v>IS </v>
      </c>
      <c r="B620" s="28" t="str">
        <f t="shared" si="23"/>
        <v>301</v>
      </c>
      <c r="C620" s="128" t="s">
        <v>810</v>
      </c>
      <c r="D620" s="129" t="s">
        <v>811</v>
      </c>
      <c r="E620" s="128">
        <v>3</v>
      </c>
    </row>
    <row r="621" spans="1:5" ht="15">
      <c r="A621" s="28" t="str">
        <f t="shared" si="22"/>
        <v>IS </v>
      </c>
      <c r="B621" s="28" t="str">
        <f t="shared" si="23"/>
        <v>342</v>
      </c>
      <c r="C621" s="128" t="s">
        <v>812</v>
      </c>
      <c r="D621" s="129" t="s">
        <v>813</v>
      </c>
      <c r="E621" s="135">
        <v>2</v>
      </c>
    </row>
    <row r="622" spans="1:5" ht="15">
      <c r="A622" s="28" t="str">
        <f t="shared" si="22"/>
        <v>IS </v>
      </c>
      <c r="B622" s="28" t="str">
        <f t="shared" si="23"/>
        <v>348</v>
      </c>
      <c r="C622" s="128" t="s">
        <v>814</v>
      </c>
      <c r="D622" s="129" t="s">
        <v>672</v>
      </c>
      <c r="E622" s="135">
        <v>3</v>
      </c>
    </row>
    <row r="623" spans="1:5" ht="15">
      <c r="A623" s="28" t="str">
        <f t="shared" si="22"/>
        <v>IS </v>
      </c>
      <c r="B623" s="28" t="str">
        <f t="shared" si="23"/>
        <v>356</v>
      </c>
      <c r="C623" s="128" t="s">
        <v>1117</v>
      </c>
      <c r="D623" s="129" t="s">
        <v>1118</v>
      </c>
      <c r="E623" s="128">
        <v>3</v>
      </c>
    </row>
    <row r="624" spans="1:5" ht="15">
      <c r="A624" s="28" t="str">
        <f t="shared" si="22"/>
        <v>IS </v>
      </c>
      <c r="B624" s="28" t="str">
        <f t="shared" si="23"/>
        <v>381</v>
      </c>
      <c r="C624" s="128" t="s">
        <v>815</v>
      </c>
      <c r="D624" s="129" t="s">
        <v>816</v>
      </c>
      <c r="E624" s="135">
        <v>3</v>
      </c>
    </row>
    <row r="625" spans="1:5" ht="15">
      <c r="A625" s="28" t="str">
        <f t="shared" si="22"/>
        <v>IS </v>
      </c>
      <c r="B625" s="28" t="str">
        <f t="shared" si="23"/>
        <v>384</v>
      </c>
      <c r="C625" s="128" t="s">
        <v>817</v>
      </c>
      <c r="D625" s="129" t="s">
        <v>818</v>
      </c>
      <c r="E625" s="128">
        <v>3</v>
      </c>
    </row>
    <row r="626" spans="1:5" ht="15">
      <c r="A626" s="28" t="str">
        <f t="shared" si="22"/>
        <v>IS </v>
      </c>
      <c r="B626" s="28" t="str">
        <f t="shared" si="23"/>
        <v>400</v>
      </c>
      <c r="C626" s="128" t="s">
        <v>819</v>
      </c>
      <c r="D626" s="129" t="s">
        <v>820</v>
      </c>
      <c r="E626" s="135">
        <v>2</v>
      </c>
    </row>
    <row r="627" spans="1:5" ht="15">
      <c r="A627" s="28" t="str">
        <f t="shared" si="22"/>
        <v>IS </v>
      </c>
      <c r="B627" s="28" t="str">
        <f t="shared" si="23"/>
        <v>401</v>
      </c>
      <c r="C627" s="128" t="s">
        <v>821</v>
      </c>
      <c r="D627" s="129" t="s">
        <v>822</v>
      </c>
      <c r="E627" s="135">
        <v>3</v>
      </c>
    </row>
    <row r="628" spans="1:5" ht="15">
      <c r="A628" s="28" t="str">
        <f t="shared" si="22"/>
        <v>IS </v>
      </c>
      <c r="B628" s="28" t="str">
        <f t="shared" si="23"/>
        <v>402</v>
      </c>
      <c r="C628" s="128" t="s">
        <v>823</v>
      </c>
      <c r="D628" s="129" t="s">
        <v>824</v>
      </c>
      <c r="E628" s="135">
        <v>3</v>
      </c>
    </row>
    <row r="629" spans="1:5" ht="15">
      <c r="A629" s="28" t="str">
        <f t="shared" si="22"/>
        <v>IS </v>
      </c>
      <c r="B629" s="28" t="str">
        <f t="shared" si="23"/>
        <v>413</v>
      </c>
      <c r="C629" s="128" t="s">
        <v>825</v>
      </c>
      <c r="D629" s="129" t="s">
        <v>826</v>
      </c>
      <c r="E629" s="135">
        <v>3</v>
      </c>
    </row>
    <row r="630" spans="1:5" ht="15">
      <c r="A630" s="28" t="str">
        <f t="shared" si="22"/>
        <v>IS </v>
      </c>
      <c r="B630" s="28" t="str">
        <f t="shared" si="23"/>
        <v>422</v>
      </c>
      <c r="C630" s="128" t="s">
        <v>827</v>
      </c>
      <c r="D630" s="129" t="s">
        <v>828</v>
      </c>
      <c r="E630" s="135">
        <v>2</v>
      </c>
    </row>
    <row r="631" spans="1:5" ht="15">
      <c r="A631" s="28" t="str">
        <f t="shared" si="22"/>
        <v>IS </v>
      </c>
      <c r="B631" s="28" t="str">
        <f t="shared" si="23"/>
        <v>432</v>
      </c>
      <c r="C631" s="128" t="s">
        <v>829</v>
      </c>
      <c r="D631" s="129" t="s">
        <v>830</v>
      </c>
      <c r="E631" s="128">
        <v>3</v>
      </c>
    </row>
    <row r="632" spans="1:5" ht="15">
      <c r="A632" s="28" t="str">
        <f t="shared" si="22"/>
        <v>IS </v>
      </c>
      <c r="B632" s="28" t="str">
        <f t="shared" si="23"/>
        <v>433</v>
      </c>
      <c r="C632" s="128" t="s">
        <v>831</v>
      </c>
      <c r="D632" s="129" t="s">
        <v>832</v>
      </c>
      <c r="E632" s="135">
        <v>2</v>
      </c>
    </row>
    <row r="633" spans="1:5" ht="15">
      <c r="A633" s="28" t="str">
        <f t="shared" si="22"/>
        <v>IS </v>
      </c>
      <c r="B633" s="28" t="str">
        <f t="shared" si="23"/>
        <v>436</v>
      </c>
      <c r="C633" s="128" t="s">
        <v>833</v>
      </c>
      <c r="D633" s="129" t="s">
        <v>834</v>
      </c>
      <c r="E633" s="128">
        <v>2</v>
      </c>
    </row>
    <row r="634" spans="1:5" ht="15">
      <c r="A634" s="28" t="str">
        <f t="shared" si="22"/>
        <v>IS </v>
      </c>
      <c r="B634" s="28" t="str">
        <f t="shared" si="23"/>
        <v>437</v>
      </c>
      <c r="C634" s="128" t="s">
        <v>835</v>
      </c>
      <c r="D634" s="129" t="s">
        <v>836</v>
      </c>
      <c r="E634" s="128">
        <v>2</v>
      </c>
    </row>
    <row r="635" spans="1:5" ht="15">
      <c r="A635" s="28" t="str">
        <f t="shared" si="22"/>
        <v>IS </v>
      </c>
      <c r="B635" s="28" t="str">
        <f t="shared" si="23"/>
        <v>442</v>
      </c>
      <c r="C635" s="128" t="s">
        <v>837</v>
      </c>
      <c r="D635" s="129" t="s">
        <v>838</v>
      </c>
      <c r="E635" s="128">
        <v>2</v>
      </c>
    </row>
    <row r="636" spans="1:5" ht="15">
      <c r="A636" s="28" t="str">
        <f t="shared" si="22"/>
        <v>IS </v>
      </c>
      <c r="B636" s="28" t="str">
        <f t="shared" si="23"/>
        <v>448</v>
      </c>
      <c r="C636" s="128" t="s">
        <v>839</v>
      </c>
      <c r="D636" s="129" t="s">
        <v>672</v>
      </c>
      <c r="E636" s="135">
        <v>3</v>
      </c>
    </row>
    <row r="637" spans="1:5" ht="15">
      <c r="A637" s="28" t="str">
        <f t="shared" si="22"/>
        <v>IS </v>
      </c>
      <c r="B637" s="28" t="str">
        <f t="shared" si="23"/>
        <v>449</v>
      </c>
      <c r="C637" s="128" t="s">
        <v>840</v>
      </c>
      <c r="D637" s="129" t="s">
        <v>723</v>
      </c>
      <c r="E637" s="135">
        <v>3</v>
      </c>
    </row>
    <row r="638" spans="1:5" ht="15">
      <c r="A638" s="28" t="str">
        <f t="shared" si="22"/>
        <v>IS </v>
      </c>
      <c r="B638" s="28" t="str">
        <f t="shared" si="23"/>
        <v>722</v>
      </c>
      <c r="C638" s="128" t="s">
        <v>848</v>
      </c>
      <c r="D638" s="129" t="s">
        <v>849</v>
      </c>
      <c r="E638" s="135">
        <v>2</v>
      </c>
    </row>
    <row r="639" spans="1:5" ht="15">
      <c r="A639" s="28" t="str">
        <f t="shared" si="22"/>
        <v>LAW</v>
      </c>
      <c r="B639" s="28" t="str">
        <f t="shared" si="23"/>
        <v>392</v>
      </c>
      <c r="C639" s="128" t="s">
        <v>850</v>
      </c>
      <c r="D639" s="129" t="s">
        <v>851</v>
      </c>
      <c r="E639" s="135">
        <v>3</v>
      </c>
    </row>
    <row r="640" spans="1:5" ht="15">
      <c r="A640" s="28" t="str">
        <f t="shared" si="22"/>
        <v>LAW</v>
      </c>
      <c r="B640" s="28" t="str">
        <f t="shared" si="23"/>
        <v>413</v>
      </c>
      <c r="C640" s="128" t="s">
        <v>852</v>
      </c>
      <c r="D640" s="129" t="s">
        <v>853</v>
      </c>
      <c r="E640" s="135">
        <v>2</v>
      </c>
    </row>
    <row r="641" spans="1:5" ht="15">
      <c r="A641" s="28" t="str">
        <f t="shared" si="22"/>
        <v>MCC</v>
      </c>
      <c r="B641" s="28" t="str">
        <f t="shared" si="23"/>
        <v>201</v>
      </c>
      <c r="C641" s="128" t="s">
        <v>854</v>
      </c>
      <c r="D641" s="129" t="s">
        <v>855</v>
      </c>
      <c r="E641" s="135">
        <v>3</v>
      </c>
    </row>
    <row r="642" spans="1:5" ht="15">
      <c r="A642" s="28" t="str">
        <f t="shared" si="22"/>
        <v>MCC</v>
      </c>
      <c r="B642" s="28" t="str">
        <f t="shared" si="23"/>
        <v>351</v>
      </c>
      <c r="C642" s="128" t="s">
        <v>856</v>
      </c>
      <c r="D642" s="129" t="s">
        <v>857</v>
      </c>
      <c r="E642" s="135">
        <v>3</v>
      </c>
    </row>
    <row r="643" spans="1:5" ht="15">
      <c r="A643" s="28" t="str">
        <f t="shared" si="22"/>
        <v>MCC</v>
      </c>
      <c r="B643" s="28" t="str">
        <f t="shared" si="23"/>
        <v>401</v>
      </c>
      <c r="C643" s="128" t="s">
        <v>858</v>
      </c>
      <c r="D643" s="129" t="s">
        <v>859</v>
      </c>
      <c r="E643" s="135">
        <v>3</v>
      </c>
    </row>
    <row r="644" spans="1:5" ht="15">
      <c r="A644" s="28" t="str">
        <f t="shared" si="22"/>
        <v>MCC</v>
      </c>
      <c r="B644" s="28" t="str">
        <f t="shared" si="23"/>
        <v>410</v>
      </c>
      <c r="C644" s="128" t="s">
        <v>860</v>
      </c>
      <c r="D644" s="129" t="s">
        <v>861</v>
      </c>
      <c r="E644" s="135">
        <v>1</v>
      </c>
    </row>
    <row r="645" spans="1:5" ht="15">
      <c r="A645" s="28" t="str">
        <f t="shared" si="22"/>
        <v>MCC</v>
      </c>
      <c r="B645" s="28" t="str">
        <f t="shared" si="23"/>
        <v>413</v>
      </c>
      <c r="C645" s="128" t="s">
        <v>862</v>
      </c>
      <c r="D645" s="129" t="s">
        <v>863</v>
      </c>
      <c r="E645" s="135">
        <v>1</v>
      </c>
    </row>
    <row r="646" spans="1:5" ht="15">
      <c r="A646" s="28" t="str">
        <f t="shared" si="22"/>
        <v>MCC</v>
      </c>
      <c r="B646" s="28" t="str">
        <f t="shared" si="23"/>
        <v>414</v>
      </c>
      <c r="C646" s="128" t="s">
        <v>864</v>
      </c>
      <c r="D646" s="129" t="s">
        <v>865</v>
      </c>
      <c r="E646" s="135">
        <v>1</v>
      </c>
    </row>
    <row r="647" spans="1:5" ht="15">
      <c r="A647" s="28" t="str">
        <f t="shared" si="22"/>
        <v>MCC</v>
      </c>
      <c r="B647" s="28" t="str">
        <f t="shared" si="23"/>
        <v>418</v>
      </c>
      <c r="C647" s="128" t="s">
        <v>866</v>
      </c>
      <c r="D647" s="129" t="s">
        <v>867</v>
      </c>
      <c r="E647" s="135">
        <v>1</v>
      </c>
    </row>
    <row r="648" spans="1:5" ht="15">
      <c r="A648" s="28" t="str">
        <f t="shared" si="22"/>
        <v>MCH</v>
      </c>
      <c r="B648" s="28" t="str">
        <f t="shared" si="23"/>
        <v>250</v>
      </c>
      <c r="C648" s="128" t="s">
        <v>868</v>
      </c>
      <c r="D648" s="129" t="s">
        <v>869</v>
      </c>
      <c r="E648" s="135">
        <v>2</v>
      </c>
    </row>
    <row r="649" spans="1:5" ht="15">
      <c r="A649" s="28" t="str">
        <f t="shared" si="22"/>
        <v>MCH</v>
      </c>
      <c r="B649" s="28" t="str">
        <f t="shared" si="23"/>
        <v>506</v>
      </c>
      <c r="C649" s="128" t="s">
        <v>1119</v>
      </c>
      <c r="D649" s="129" t="s">
        <v>1120</v>
      </c>
      <c r="E649" s="135">
        <v>3</v>
      </c>
    </row>
    <row r="650" spans="1:5" ht="15">
      <c r="A650" s="28" t="str">
        <f t="shared" si="22"/>
        <v>MCH</v>
      </c>
      <c r="B650" s="28" t="str">
        <f t="shared" si="23"/>
        <v>507</v>
      </c>
      <c r="C650" s="128" t="s">
        <v>1121</v>
      </c>
      <c r="D650" s="129" t="s">
        <v>1122</v>
      </c>
      <c r="E650" s="135">
        <v>4</v>
      </c>
    </row>
    <row r="651" spans="1:5" ht="15">
      <c r="A651" s="28" t="str">
        <f t="shared" si="22"/>
        <v>MCH</v>
      </c>
      <c r="B651" s="28" t="str">
        <f t="shared" si="23"/>
        <v>508</v>
      </c>
      <c r="C651" s="128" t="s">
        <v>1123</v>
      </c>
      <c r="D651" s="129" t="s">
        <v>1124</v>
      </c>
      <c r="E651" s="128">
        <v>3</v>
      </c>
    </row>
    <row r="652" spans="1:5" ht="15">
      <c r="A652" s="28" t="str">
        <f t="shared" si="22"/>
        <v>MCH</v>
      </c>
      <c r="B652" s="28" t="str">
        <f t="shared" si="23"/>
        <v>509</v>
      </c>
      <c r="C652" s="128" t="s">
        <v>1125</v>
      </c>
      <c r="D652" s="129" t="s">
        <v>1126</v>
      </c>
      <c r="E652" s="135">
        <v>4</v>
      </c>
    </row>
    <row r="653" spans="1:5" ht="15">
      <c r="A653" s="28" t="str">
        <f t="shared" si="22"/>
        <v>MCH</v>
      </c>
      <c r="B653" s="28" t="str">
        <f t="shared" si="23"/>
        <v>706</v>
      </c>
      <c r="C653" s="128" t="s">
        <v>1127</v>
      </c>
      <c r="D653" s="129" t="s">
        <v>1128</v>
      </c>
      <c r="E653" s="135">
        <v>3</v>
      </c>
    </row>
    <row r="654" spans="1:5" ht="15">
      <c r="A654" s="28" t="str">
        <f t="shared" si="22"/>
        <v>MCH</v>
      </c>
      <c r="B654" s="28" t="str">
        <f t="shared" si="23"/>
        <v>708</v>
      </c>
      <c r="C654" s="128" t="s">
        <v>1129</v>
      </c>
      <c r="D654" s="129" t="s">
        <v>1130</v>
      </c>
      <c r="E654" s="128">
        <v>3</v>
      </c>
    </row>
    <row r="655" spans="1:5" ht="15">
      <c r="A655" s="28" t="str">
        <f t="shared" si="22"/>
        <v>MED</v>
      </c>
      <c r="B655" s="28" t="str">
        <f t="shared" si="23"/>
        <v>263</v>
      </c>
      <c r="C655" s="128" t="s">
        <v>870</v>
      </c>
      <c r="D655" s="129" t="s">
        <v>871</v>
      </c>
      <c r="E655" s="128">
        <v>1</v>
      </c>
    </row>
    <row r="656" spans="1:5" ht="15">
      <c r="A656" s="28" t="str">
        <f t="shared" si="22"/>
        <v>MED</v>
      </c>
      <c r="B656" s="28" t="str">
        <f t="shared" si="23"/>
        <v>268</v>
      </c>
      <c r="C656" s="128" t="s">
        <v>872</v>
      </c>
      <c r="D656" s="129" t="s">
        <v>871</v>
      </c>
      <c r="E656" s="135">
        <v>2</v>
      </c>
    </row>
    <row r="657" spans="1:5" ht="15">
      <c r="A657" s="28" t="str">
        <f t="shared" si="22"/>
        <v>MED</v>
      </c>
      <c r="B657" s="28" t="str">
        <f t="shared" si="23"/>
        <v>310</v>
      </c>
      <c r="C657" s="128" t="s">
        <v>1131</v>
      </c>
      <c r="D657" s="129" t="s">
        <v>1132</v>
      </c>
      <c r="E657" s="135">
        <v>2</v>
      </c>
    </row>
    <row r="658" spans="1:5" ht="15">
      <c r="A658" s="28" t="str">
        <f t="shared" si="22"/>
        <v>MED</v>
      </c>
      <c r="B658" s="28" t="str">
        <f t="shared" si="23"/>
        <v>362</v>
      </c>
      <c r="C658" s="128" t="s">
        <v>873</v>
      </c>
      <c r="D658" s="129" t="s">
        <v>874</v>
      </c>
      <c r="E658" s="135">
        <v>2</v>
      </c>
    </row>
    <row r="659" spans="1:5" ht="15">
      <c r="A659" s="28" t="str">
        <f t="shared" si="22"/>
        <v>MED</v>
      </c>
      <c r="B659" s="28" t="str">
        <f t="shared" si="23"/>
        <v>363</v>
      </c>
      <c r="C659" s="128" t="s">
        <v>1133</v>
      </c>
      <c r="D659" s="129" t="s">
        <v>1134</v>
      </c>
      <c r="E659" s="135">
        <v>1</v>
      </c>
    </row>
    <row r="660" spans="1:5" ht="15">
      <c r="A660" s="28" t="str">
        <f t="shared" si="22"/>
        <v>MED</v>
      </c>
      <c r="B660" s="28" t="str">
        <f t="shared" si="23"/>
        <v>410</v>
      </c>
      <c r="C660" s="128" t="s">
        <v>1135</v>
      </c>
      <c r="D660" s="129" t="s">
        <v>1136</v>
      </c>
      <c r="E660" s="139">
        <v>2</v>
      </c>
    </row>
    <row r="661" spans="1:5" ht="15">
      <c r="A661" s="28" t="str">
        <f t="shared" si="22"/>
        <v>MED</v>
      </c>
      <c r="B661" s="28" t="str">
        <f t="shared" si="23"/>
        <v>446</v>
      </c>
      <c r="C661" s="128" t="s">
        <v>1137</v>
      </c>
      <c r="D661" s="129" t="s">
        <v>1138</v>
      </c>
      <c r="E661" s="135">
        <v>1</v>
      </c>
    </row>
    <row r="662" spans="1:5" ht="15">
      <c r="A662" s="28" t="str">
        <f t="shared" si="22"/>
        <v>MED</v>
      </c>
      <c r="B662" s="28" t="str">
        <f t="shared" si="23"/>
        <v>460</v>
      </c>
      <c r="C662" s="128" t="s">
        <v>1139</v>
      </c>
      <c r="D662" s="129" t="s">
        <v>1140</v>
      </c>
      <c r="E662" s="135">
        <v>1</v>
      </c>
    </row>
    <row r="663" spans="1:5" ht="15">
      <c r="A663" s="28" t="str">
        <f t="shared" si="22"/>
        <v>MED</v>
      </c>
      <c r="B663" s="28" t="str">
        <f t="shared" si="23"/>
        <v>613</v>
      </c>
      <c r="C663" s="128" t="s">
        <v>1141</v>
      </c>
      <c r="D663" s="129" t="s">
        <v>1142</v>
      </c>
      <c r="E663" s="135">
        <v>2</v>
      </c>
    </row>
    <row r="664" spans="1:5" ht="15">
      <c r="A664" s="28" t="str">
        <f t="shared" si="22"/>
        <v>MED</v>
      </c>
      <c r="B664" s="28" t="str">
        <f t="shared" si="23"/>
        <v>646</v>
      </c>
      <c r="C664" s="128" t="s">
        <v>1143</v>
      </c>
      <c r="D664" s="129" t="s">
        <v>1144</v>
      </c>
      <c r="E664" s="135">
        <v>2</v>
      </c>
    </row>
    <row r="665" spans="1:5" ht="15">
      <c r="A665" s="28" t="str">
        <f t="shared" si="22"/>
        <v>MED</v>
      </c>
      <c r="B665" s="28" t="str">
        <f t="shared" si="23"/>
        <v>661</v>
      </c>
      <c r="C665" s="128" t="s">
        <v>1145</v>
      </c>
      <c r="D665" s="129" t="s">
        <v>1146</v>
      </c>
      <c r="E665" s="135">
        <v>2</v>
      </c>
    </row>
    <row r="666" spans="1:5" ht="15">
      <c r="A666" s="28" t="str">
        <f t="shared" si="22"/>
        <v>MED</v>
      </c>
      <c r="B666" s="28" t="str">
        <f t="shared" si="23"/>
        <v>705</v>
      </c>
      <c r="C666" s="128" t="s">
        <v>1147</v>
      </c>
      <c r="D666" s="129" t="s">
        <v>1148</v>
      </c>
      <c r="E666" s="128">
        <v>2</v>
      </c>
    </row>
    <row r="667" spans="1:5" ht="15">
      <c r="A667" s="28" t="str">
        <f t="shared" si="22"/>
        <v>MED</v>
      </c>
      <c r="B667" s="28" t="str">
        <f t="shared" si="23"/>
        <v>709</v>
      </c>
      <c r="C667" s="128" t="s">
        <v>1149</v>
      </c>
      <c r="D667" s="129" t="s">
        <v>1150</v>
      </c>
      <c r="E667" s="135">
        <v>1</v>
      </c>
    </row>
    <row r="668" spans="1:5" ht="15">
      <c r="A668" s="28" t="str">
        <f t="shared" si="22"/>
        <v>MED</v>
      </c>
      <c r="B668" s="28" t="str">
        <f t="shared" si="23"/>
        <v>747</v>
      </c>
      <c r="C668" s="128" t="s">
        <v>1151</v>
      </c>
      <c r="D668" s="129" t="s">
        <v>674</v>
      </c>
      <c r="E668" s="128">
        <v>6</v>
      </c>
    </row>
    <row r="669" spans="1:5" ht="15">
      <c r="A669" s="28" t="str">
        <f t="shared" si="22"/>
        <v>MED</v>
      </c>
      <c r="B669" s="28" t="str">
        <f t="shared" si="23"/>
        <v>749</v>
      </c>
      <c r="C669" s="128" t="s">
        <v>1152</v>
      </c>
      <c r="D669" s="129" t="s">
        <v>1153</v>
      </c>
      <c r="E669" s="128">
        <v>10</v>
      </c>
    </row>
    <row r="670" spans="1:5" ht="15">
      <c r="A670" s="28" t="str">
        <f t="shared" si="22"/>
        <v>MGT</v>
      </c>
      <c r="B670" s="28" t="str">
        <f t="shared" si="23"/>
        <v>433</v>
      </c>
      <c r="C670" s="128" t="s">
        <v>875</v>
      </c>
      <c r="D670" s="129" t="s">
        <v>876</v>
      </c>
      <c r="E670" s="135">
        <v>2</v>
      </c>
    </row>
    <row r="671" spans="1:5" ht="15">
      <c r="A671" s="28" t="str">
        <f t="shared" si="22"/>
        <v>MIB</v>
      </c>
      <c r="B671" s="28" t="str">
        <f t="shared" si="23"/>
        <v>251</v>
      </c>
      <c r="C671" s="128" t="s">
        <v>877</v>
      </c>
      <c r="D671" s="129" t="s">
        <v>878</v>
      </c>
      <c r="E671" s="139">
        <v>3</v>
      </c>
    </row>
    <row r="672" spans="1:5" ht="15">
      <c r="A672" s="28" t="str">
        <f t="shared" si="22"/>
        <v>MIB</v>
      </c>
      <c r="B672" s="28" t="str">
        <f t="shared" si="23"/>
        <v>253</v>
      </c>
      <c r="C672" s="128" t="s">
        <v>879</v>
      </c>
      <c r="D672" s="129" t="s">
        <v>880</v>
      </c>
      <c r="E672" s="139">
        <v>1</v>
      </c>
    </row>
    <row r="673" spans="1:5" ht="15">
      <c r="A673" s="28" t="str">
        <f aca="true" t="shared" si="24" ref="A673:A736">LEFT(C673,3)</f>
        <v>MIB</v>
      </c>
      <c r="B673" s="28" t="str">
        <f aca="true" t="shared" si="25" ref="B673:B736">RIGHT(C673,3)</f>
        <v>254</v>
      </c>
      <c r="C673" s="128" t="s">
        <v>881</v>
      </c>
      <c r="D673" s="129" t="s">
        <v>880</v>
      </c>
      <c r="E673" s="135">
        <v>1</v>
      </c>
    </row>
    <row r="674" spans="1:5" ht="15">
      <c r="A674" s="28" t="str">
        <f t="shared" si="24"/>
        <v>MIB</v>
      </c>
      <c r="B674" s="28" t="str">
        <f t="shared" si="25"/>
        <v>264</v>
      </c>
      <c r="C674" s="128" t="s">
        <v>1154</v>
      </c>
      <c r="D674" s="129" t="s">
        <v>1155</v>
      </c>
      <c r="E674" s="135">
        <v>3</v>
      </c>
    </row>
    <row r="675" spans="1:5" ht="15">
      <c r="A675" s="28" t="str">
        <f t="shared" si="24"/>
        <v>MIB</v>
      </c>
      <c r="B675" s="28" t="str">
        <f t="shared" si="25"/>
        <v>280</v>
      </c>
      <c r="C675" s="128" t="s">
        <v>1156</v>
      </c>
      <c r="D675" s="129" t="s">
        <v>1157</v>
      </c>
      <c r="E675" s="128">
        <v>4</v>
      </c>
    </row>
    <row r="676" spans="1:5" ht="15">
      <c r="A676" s="28" t="str">
        <f t="shared" si="24"/>
        <v>MKT</v>
      </c>
      <c r="B676" s="28" t="str">
        <f t="shared" si="25"/>
        <v>253</v>
      </c>
      <c r="C676" s="128" t="s">
        <v>882</v>
      </c>
      <c r="D676" s="129" t="s">
        <v>883</v>
      </c>
      <c r="E676" s="128">
        <v>3</v>
      </c>
    </row>
    <row r="677" spans="1:5" ht="15">
      <c r="A677" s="28" t="str">
        <f t="shared" si="24"/>
        <v>MKT</v>
      </c>
      <c r="B677" s="28" t="str">
        <f t="shared" si="25"/>
        <v>424</v>
      </c>
      <c r="C677" s="128" t="s">
        <v>884</v>
      </c>
      <c r="D677" s="129" t="s">
        <v>885</v>
      </c>
      <c r="E677" s="128">
        <v>2</v>
      </c>
    </row>
    <row r="678" spans="1:5" ht="15">
      <c r="A678" s="28" t="str">
        <f t="shared" si="24"/>
        <v>MT </v>
      </c>
      <c r="B678" s="28" t="str">
        <f t="shared" si="25"/>
        <v>400</v>
      </c>
      <c r="C678" s="128" t="s">
        <v>1158</v>
      </c>
      <c r="D678" s="129" t="s">
        <v>1159</v>
      </c>
      <c r="E678" s="128">
        <v>2</v>
      </c>
    </row>
    <row r="679" spans="1:5" ht="15">
      <c r="A679" s="28" t="str">
        <f t="shared" si="24"/>
        <v>MT </v>
      </c>
      <c r="B679" s="28" t="str">
        <f t="shared" si="25"/>
        <v>402</v>
      </c>
      <c r="C679" s="128" t="s">
        <v>1160</v>
      </c>
      <c r="D679" s="129" t="s">
        <v>1161</v>
      </c>
      <c r="E679" s="128">
        <v>3</v>
      </c>
    </row>
    <row r="680" spans="1:5" ht="15">
      <c r="A680" s="28" t="str">
        <f t="shared" si="24"/>
        <v>MT </v>
      </c>
      <c r="B680" s="28" t="str">
        <f t="shared" si="25"/>
        <v>406</v>
      </c>
      <c r="C680" s="128" t="s">
        <v>1162</v>
      </c>
      <c r="D680" s="129" t="s">
        <v>1163</v>
      </c>
      <c r="E680" s="128">
        <v>1</v>
      </c>
    </row>
    <row r="681" spans="1:5" ht="15">
      <c r="A681" s="28" t="str">
        <f t="shared" si="24"/>
        <v>MTH</v>
      </c>
      <c r="B681" s="28" t="str">
        <f t="shared" si="25"/>
        <v>254</v>
      </c>
      <c r="C681" s="128" t="s">
        <v>886</v>
      </c>
      <c r="D681" s="129" t="s">
        <v>887</v>
      </c>
      <c r="E681" s="128">
        <v>3</v>
      </c>
    </row>
    <row r="682" spans="1:5" ht="15">
      <c r="A682" s="28" t="str">
        <f t="shared" si="24"/>
        <v>NTR</v>
      </c>
      <c r="B682" s="28" t="str">
        <f t="shared" si="25"/>
        <v>151</v>
      </c>
      <c r="C682" s="128" t="s">
        <v>888</v>
      </c>
      <c r="D682" s="129" t="s">
        <v>889</v>
      </c>
      <c r="E682" s="135">
        <v>2</v>
      </c>
    </row>
    <row r="683" spans="1:5" ht="15">
      <c r="A683" s="28" t="str">
        <f t="shared" si="24"/>
        <v>NTR</v>
      </c>
      <c r="B683" s="28" t="str">
        <f t="shared" si="25"/>
        <v>152</v>
      </c>
      <c r="C683" s="128" t="s">
        <v>1164</v>
      </c>
      <c r="D683" s="129" t="s">
        <v>1165</v>
      </c>
      <c r="E683" s="128">
        <v>1</v>
      </c>
    </row>
    <row r="684" spans="1:5" ht="15">
      <c r="A684" s="28" t="str">
        <f t="shared" si="24"/>
        <v>NTR</v>
      </c>
      <c r="B684" s="28" t="str">
        <f t="shared" si="25"/>
        <v>413</v>
      </c>
      <c r="C684" s="128" t="s">
        <v>890</v>
      </c>
      <c r="D684" s="129" t="s">
        <v>891</v>
      </c>
      <c r="E684" s="135">
        <v>1</v>
      </c>
    </row>
    <row r="685" spans="1:5" ht="15">
      <c r="A685" s="28" t="str">
        <f t="shared" si="24"/>
        <v>NTR</v>
      </c>
      <c r="B685" s="28" t="str">
        <f t="shared" si="25"/>
        <v>431</v>
      </c>
      <c r="C685" s="128" t="s">
        <v>892</v>
      </c>
      <c r="D685" s="129" t="s">
        <v>893</v>
      </c>
      <c r="E685" s="128">
        <v>1</v>
      </c>
    </row>
    <row r="686" spans="1:5" ht="15">
      <c r="A686" s="28" t="str">
        <f t="shared" si="24"/>
        <v>NUR</v>
      </c>
      <c r="B686" s="28" t="str">
        <f t="shared" si="25"/>
        <v>248</v>
      </c>
      <c r="C686" s="128" t="s">
        <v>894</v>
      </c>
      <c r="D686" s="129" t="s">
        <v>895</v>
      </c>
      <c r="E686" s="128">
        <v>3</v>
      </c>
    </row>
    <row r="687" spans="1:5" ht="15">
      <c r="A687" s="28" t="str">
        <f t="shared" si="24"/>
        <v>NUR</v>
      </c>
      <c r="B687" s="28" t="str">
        <f t="shared" si="25"/>
        <v>251</v>
      </c>
      <c r="C687" s="128" t="s">
        <v>896</v>
      </c>
      <c r="D687" s="129" t="s">
        <v>897</v>
      </c>
      <c r="E687" s="135">
        <v>4</v>
      </c>
    </row>
    <row r="688" spans="1:5" ht="15">
      <c r="A688" s="28" t="str">
        <f t="shared" si="24"/>
        <v>NUR</v>
      </c>
      <c r="B688" s="28" t="str">
        <f t="shared" si="25"/>
        <v>296</v>
      </c>
      <c r="C688" s="128" t="s">
        <v>898</v>
      </c>
      <c r="D688" s="129" t="s">
        <v>761</v>
      </c>
      <c r="E688" s="135">
        <v>1</v>
      </c>
    </row>
    <row r="689" spans="1:5" ht="15">
      <c r="A689" s="28" t="str">
        <f t="shared" si="24"/>
        <v>NUR</v>
      </c>
      <c r="B689" s="28" t="str">
        <f t="shared" si="25"/>
        <v>300</v>
      </c>
      <c r="C689" s="128" t="s">
        <v>899</v>
      </c>
      <c r="D689" s="129" t="s">
        <v>900</v>
      </c>
      <c r="E689" s="135">
        <v>3</v>
      </c>
    </row>
    <row r="690" spans="1:5" ht="15">
      <c r="A690" s="28" t="str">
        <f t="shared" si="24"/>
        <v>NUR</v>
      </c>
      <c r="B690" s="28" t="str">
        <f t="shared" si="25"/>
        <v>301</v>
      </c>
      <c r="C690" s="128" t="s">
        <v>901</v>
      </c>
      <c r="D690" s="129" t="s">
        <v>900</v>
      </c>
      <c r="E690" s="135">
        <v>4</v>
      </c>
    </row>
    <row r="691" spans="1:5" ht="15">
      <c r="A691" s="28" t="str">
        <f t="shared" si="24"/>
        <v>NUR</v>
      </c>
      <c r="B691" s="28" t="str">
        <f t="shared" si="25"/>
        <v>302</v>
      </c>
      <c r="C691" s="128" t="s">
        <v>902</v>
      </c>
      <c r="D691" s="129" t="s">
        <v>903</v>
      </c>
      <c r="E691" s="135">
        <v>2</v>
      </c>
    </row>
    <row r="692" spans="1:5" ht="15">
      <c r="A692" s="28" t="str">
        <f t="shared" si="24"/>
        <v>NUR</v>
      </c>
      <c r="B692" s="28" t="str">
        <f t="shared" si="25"/>
        <v>303</v>
      </c>
      <c r="C692" s="128" t="s">
        <v>904</v>
      </c>
      <c r="D692" s="129" t="s">
        <v>905</v>
      </c>
      <c r="E692" s="128">
        <v>2</v>
      </c>
    </row>
    <row r="693" spans="1:5" ht="15">
      <c r="A693" s="28" t="str">
        <f t="shared" si="24"/>
        <v>NUR</v>
      </c>
      <c r="B693" s="28" t="str">
        <f t="shared" si="25"/>
        <v>305</v>
      </c>
      <c r="C693" s="128" t="s">
        <v>906</v>
      </c>
      <c r="D693" s="129" t="s">
        <v>907</v>
      </c>
      <c r="E693" s="128">
        <v>2</v>
      </c>
    </row>
    <row r="694" spans="1:5" ht="15">
      <c r="A694" s="28" t="str">
        <f t="shared" si="24"/>
        <v>NUR</v>
      </c>
      <c r="B694" s="28" t="str">
        <f t="shared" si="25"/>
        <v>306</v>
      </c>
      <c r="C694" s="128" t="s">
        <v>908</v>
      </c>
      <c r="D694" s="129" t="s">
        <v>909</v>
      </c>
      <c r="E694" s="135">
        <v>2</v>
      </c>
    </row>
    <row r="695" spans="1:5" ht="15">
      <c r="A695" s="28" t="str">
        <f t="shared" si="24"/>
        <v>NUR</v>
      </c>
      <c r="B695" s="28" t="str">
        <f t="shared" si="25"/>
        <v>313</v>
      </c>
      <c r="C695" s="128" t="s">
        <v>910</v>
      </c>
      <c r="D695" s="129" t="s">
        <v>911</v>
      </c>
      <c r="E695" s="135">
        <v>2</v>
      </c>
    </row>
    <row r="696" spans="1:5" ht="15">
      <c r="A696" s="28" t="str">
        <f t="shared" si="24"/>
        <v>NUR</v>
      </c>
      <c r="B696" s="28" t="str">
        <f t="shared" si="25"/>
        <v>323</v>
      </c>
      <c r="C696" s="128" t="s">
        <v>912</v>
      </c>
      <c r="D696" s="129" t="s">
        <v>913</v>
      </c>
      <c r="E696" s="135">
        <v>3</v>
      </c>
    </row>
    <row r="697" spans="1:5" ht="15">
      <c r="A697" s="28" t="str">
        <f t="shared" si="24"/>
        <v>NUR</v>
      </c>
      <c r="B697" s="28" t="str">
        <f t="shared" si="25"/>
        <v>324</v>
      </c>
      <c r="C697" s="128" t="s">
        <v>914</v>
      </c>
      <c r="D697" s="129" t="s">
        <v>913</v>
      </c>
      <c r="E697" s="135">
        <v>4</v>
      </c>
    </row>
    <row r="698" spans="1:5" ht="15">
      <c r="A698" s="28" t="str">
        <f t="shared" si="24"/>
        <v>NUR</v>
      </c>
      <c r="B698" s="28" t="str">
        <f t="shared" si="25"/>
        <v>333</v>
      </c>
      <c r="C698" s="128" t="s">
        <v>915</v>
      </c>
      <c r="D698" s="129" t="s">
        <v>916</v>
      </c>
      <c r="E698" s="128">
        <v>3</v>
      </c>
    </row>
    <row r="699" spans="1:5" ht="15">
      <c r="A699" s="28" t="str">
        <f t="shared" si="24"/>
        <v>NUR</v>
      </c>
      <c r="B699" s="28" t="str">
        <f t="shared" si="25"/>
        <v>334</v>
      </c>
      <c r="C699" s="128" t="s">
        <v>917</v>
      </c>
      <c r="D699" s="129" t="s">
        <v>916</v>
      </c>
      <c r="E699" s="128">
        <v>4</v>
      </c>
    </row>
    <row r="700" spans="1:5" ht="15">
      <c r="A700" s="28" t="str">
        <f t="shared" si="24"/>
        <v>NUR</v>
      </c>
      <c r="B700" s="28" t="str">
        <f t="shared" si="25"/>
        <v>343</v>
      </c>
      <c r="C700" s="128" t="s">
        <v>918</v>
      </c>
      <c r="D700" s="129" t="s">
        <v>919</v>
      </c>
      <c r="E700" s="128">
        <v>2</v>
      </c>
    </row>
    <row r="701" spans="1:5" ht="15">
      <c r="A701" s="28" t="str">
        <f t="shared" si="24"/>
        <v>NUR</v>
      </c>
      <c r="B701" s="28" t="str">
        <f t="shared" si="25"/>
        <v>344</v>
      </c>
      <c r="C701" s="128" t="s">
        <v>920</v>
      </c>
      <c r="D701" s="129" t="s">
        <v>919</v>
      </c>
      <c r="E701" s="128">
        <v>3</v>
      </c>
    </row>
    <row r="702" spans="1:5" ht="15">
      <c r="A702" s="28" t="str">
        <f t="shared" si="24"/>
        <v>NUR</v>
      </c>
      <c r="B702" s="28" t="str">
        <f t="shared" si="25"/>
        <v>348</v>
      </c>
      <c r="C702" s="128" t="s">
        <v>921</v>
      </c>
      <c r="D702" s="129" t="s">
        <v>922</v>
      </c>
      <c r="E702" s="128">
        <v>3</v>
      </c>
    </row>
    <row r="703" spans="1:5" ht="15">
      <c r="A703" s="28" t="str">
        <f t="shared" si="24"/>
        <v>NUR</v>
      </c>
      <c r="B703" s="28" t="str">
        <f t="shared" si="25"/>
        <v>349</v>
      </c>
      <c r="C703" s="128" t="s">
        <v>923</v>
      </c>
      <c r="D703" s="129" t="s">
        <v>674</v>
      </c>
      <c r="E703" s="128">
        <v>1</v>
      </c>
    </row>
    <row r="704" spans="1:5" ht="15">
      <c r="A704" s="28" t="str">
        <f t="shared" si="24"/>
        <v>NUR</v>
      </c>
      <c r="B704" s="28" t="str">
        <f t="shared" si="25"/>
        <v>396</v>
      </c>
      <c r="C704" s="128" t="s">
        <v>924</v>
      </c>
      <c r="D704" s="129" t="s">
        <v>761</v>
      </c>
      <c r="E704" s="128">
        <v>1</v>
      </c>
    </row>
    <row r="705" spans="1:5" ht="15">
      <c r="A705" s="28" t="str">
        <f t="shared" si="24"/>
        <v>NUR</v>
      </c>
      <c r="B705" s="28" t="str">
        <f t="shared" si="25"/>
        <v>402</v>
      </c>
      <c r="C705" s="128" t="s">
        <v>925</v>
      </c>
      <c r="D705" s="129" t="s">
        <v>926</v>
      </c>
      <c r="E705" s="135">
        <v>2</v>
      </c>
    </row>
    <row r="706" spans="1:5" ht="15">
      <c r="A706" s="28" t="str">
        <f t="shared" si="24"/>
        <v>NUR</v>
      </c>
      <c r="B706" s="28" t="str">
        <f t="shared" si="25"/>
        <v>403</v>
      </c>
      <c r="C706" s="128" t="s">
        <v>927</v>
      </c>
      <c r="D706" s="129" t="s">
        <v>928</v>
      </c>
      <c r="E706" s="128">
        <v>2</v>
      </c>
    </row>
    <row r="707" spans="1:5" ht="15">
      <c r="A707" s="28" t="str">
        <f t="shared" si="24"/>
        <v>NUR</v>
      </c>
      <c r="B707" s="28" t="str">
        <f t="shared" si="25"/>
        <v>405</v>
      </c>
      <c r="C707" s="128" t="s">
        <v>929</v>
      </c>
      <c r="D707" s="129" t="s">
        <v>930</v>
      </c>
      <c r="E707" s="128">
        <v>2</v>
      </c>
    </row>
    <row r="708" spans="1:5" ht="15">
      <c r="A708" s="28" t="str">
        <f t="shared" si="24"/>
        <v>NUR</v>
      </c>
      <c r="B708" s="28" t="str">
        <f t="shared" si="25"/>
        <v>406</v>
      </c>
      <c r="C708" s="128" t="s">
        <v>931</v>
      </c>
      <c r="D708" s="129" t="s">
        <v>932</v>
      </c>
      <c r="E708" s="128">
        <v>2</v>
      </c>
    </row>
    <row r="709" spans="1:5" ht="15">
      <c r="A709" s="28" t="str">
        <f t="shared" si="24"/>
        <v>NUR</v>
      </c>
      <c r="B709" s="28" t="str">
        <f t="shared" si="25"/>
        <v>413</v>
      </c>
      <c r="C709" s="128" t="s">
        <v>933</v>
      </c>
      <c r="D709" s="129" t="s">
        <v>934</v>
      </c>
      <c r="E709" s="128">
        <v>2</v>
      </c>
    </row>
    <row r="710" spans="1:5" ht="15">
      <c r="A710" s="28" t="str">
        <f t="shared" si="24"/>
        <v>NUR</v>
      </c>
      <c r="B710" s="28" t="str">
        <f t="shared" si="25"/>
        <v>414</v>
      </c>
      <c r="C710" s="128" t="s">
        <v>935</v>
      </c>
      <c r="D710" s="129" t="s">
        <v>936</v>
      </c>
      <c r="E710" s="128">
        <v>2</v>
      </c>
    </row>
    <row r="711" spans="1:5" ht="15">
      <c r="A711" s="28" t="str">
        <f t="shared" si="24"/>
        <v>NUR</v>
      </c>
      <c r="B711" s="28" t="str">
        <f t="shared" si="25"/>
        <v>423</v>
      </c>
      <c r="C711" s="128" t="s">
        <v>937</v>
      </c>
      <c r="D711" s="129" t="s">
        <v>938</v>
      </c>
      <c r="E711" s="128">
        <v>2</v>
      </c>
    </row>
    <row r="712" spans="1:5" ht="15">
      <c r="A712" s="28" t="str">
        <f t="shared" si="24"/>
        <v>NUR</v>
      </c>
      <c r="B712" s="28" t="str">
        <f t="shared" si="25"/>
        <v>433</v>
      </c>
      <c r="C712" s="128" t="s">
        <v>939</v>
      </c>
      <c r="D712" s="129" t="s">
        <v>940</v>
      </c>
      <c r="E712" s="128">
        <v>2</v>
      </c>
    </row>
    <row r="713" spans="1:5" ht="15">
      <c r="A713" s="28" t="str">
        <f t="shared" si="24"/>
        <v>NUR</v>
      </c>
      <c r="B713" s="28" t="str">
        <f t="shared" si="25"/>
        <v>448</v>
      </c>
      <c r="C713" s="128" t="s">
        <v>941</v>
      </c>
      <c r="D713" s="129" t="s">
        <v>942</v>
      </c>
      <c r="E713" s="128">
        <v>5</v>
      </c>
    </row>
    <row r="714" spans="1:5" ht="15">
      <c r="A714" s="28" t="str">
        <f t="shared" si="24"/>
        <v>NUR</v>
      </c>
      <c r="B714" s="28" t="str">
        <f t="shared" si="25"/>
        <v>452</v>
      </c>
      <c r="C714" s="128" t="s">
        <v>943</v>
      </c>
      <c r="D714" s="129" t="s">
        <v>938</v>
      </c>
      <c r="E714" s="128">
        <v>3</v>
      </c>
    </row>
    <row r="715" spans="1:5" ht="15">
      <c r="A715" s="28" t="str">
        <f t="shared" si="24"/>
        <v>NUR</v>
      </c>
      <c r="B715" s="28" t="str">
        <f t="shared" si="25"/>
        <v>453</v>
      </c>
      <c r="C715" s="128" t="s">
        <v>944</v>
      </c>
      <c r="D715" s="129" t="s">
        <v>940</v>
      </c>
      <c r="E715" s="128">
        <v>3</v>
      </c>
    </row>
    <row r="716" spans="1:5" ht="15">
      <c r="A716" s="28" t="str">
        <f t="shared" si="24"/>
        <v>NUR</v>
      </c>
      <c r="B716" s="28" t="str">
        <f t="shared" si="25"/>
        <v>455</v>
      </c>
      <c r="C716" s="128" t="s">
        <v>945</v>
      </c>
      <c r="D716" s="129" t="s">
        <v>946</v>
      </c>
      <c r="E716" s="128">
        <v>2</v>
      </c>
    </row>
    <row r="717" spans="1:5" ht="15">
      <c r="A717" s="28" t="str">
        <f t="shared" si="24"/>
        <v>OPT</v>
      </c>
      <c r="B717" s="28" t="str">
        <f t="shared" si="25"/>
        <v>600</v>
      </c>
      <c r="C717" s="128" t="s">
        <v>1166</v>
      </c>
      <c r="D717" s="129" t="s">
        <v>1167</v>
      </c>
      <c r="E717" s="128">
        <v>2</v>
      </c>
    </row>
    <row r="718" spans="1:5" ht="15">
      <c r="A718" s="28" t="str">
        <f t="shared" si="24"/>
        <v>PGY</v>
      </c>
      <c r="B718" s="28" t="str">
        <f t="shared" si="25"/>
        <v>251</v>
      </c>
      <c r="C718" s="128" t="s">
        <v>1168</v>
      </c>
      <c r="D718" s="129" t="s">
        <v>1169</v>
      </c>
      <c r="E718" s="128">
        <v>3</v>
      </c>
    </row>
    <row r="719" spans="1:5" ht="15">
      <c r="A719" s="28" t="str">
        <f t="shared" si="24"/>
        <v>PGY</v>
      </c>
      <c r="B719" s="28" t="str">
        <f t="shared" si="25"/>
        <v>301</v>
      </c>
      <c r="C719" s="128" t="s">
        <v>1170</v>
      </c>
      <c r="D719" s="129" t="s">
        <v>1171</v>
      </c>
      <c r="E719" s="128">
        <v>4</v>
      </c>
    </row>
    <row r="720" spans="1:5" ht="15">
      <c r="A720" s="28" t="str">
        <f t="shared" si="24"/>
        <v>PMY</v>
      </c>
      <c r="B720" s="28" t="str">
        <f t="shared" si="25"/>
        <v>300</v>
      </c>
      <c r="C720" s="128" t="s">
        <v>947</v>
      </c>
      <c r="D720" s="129" t="s">
        <v>948</v>
      </c>
      <c r="E720" s="128">
        <v>2</v>
      </c>
    </row>
    <row r="721" spans="1:5" ht="15">
      <c r="A721" s="28" t="str">
        <f t="shared" si="24"/>
        <v>PMY</v>
      </c>
      <c r="B721" s="28" t="str">
        <f t="shared" si="25"/>
        <v>301</v>
      </c>
      <c r="C721" s="128" t="s">
        <v>949</v>
      </c>
      <c r="D721" s="129" t="s">
        <v>950</v>
      </c>
      <c r="E721" s="128">
        <v>3</v>
      </c>
    </row>
    <row r="722" spans="1:5" ht="15">
      <c r="A722" s="28" t="str">
        <f t="shared" si="24"/>
        <v>PMY</v>
      </c>
      <c r="B722" s="28" t="str">
        <f t="shared" si="25"/>
        <v>302</v>
      </c>
      <c r="C722" s="128" t="s">
        <v>951</v>
      </c>
      <c r="D722" s="129" t="s">
        <v>952</v>
      </c>
      <c r="E722" s="128">
        <v>3</v>
      </c>
    </row>
    <row r="723" spans="1:5" ht="15">
      <c r="A723" s="28" t="str">
        <f t="shared" si="24"/>
        <v>PMY</v>
      </c>
      <c r="B723" s="28" t="str">
        <f t="shared" si="25"/>
        <v>304</v>
      </c>
      <c r="C723" s="128" t="s">
        <v>953</v>
      </c>
      <c r="D723" s="129" t="s">
        <v>954</v>
      </c>
      <c r="E723" s="127">
        <v>3</v>
      </c>
    </row>
    <row r="724" spans="1:5" ht="15">
      <c r="A724" s="28" t="str">
        <f t="shared" si="24"/>
        <v>PMY</v>
      </c>
      <c r="B724" s="28" t="str">
        <f t="shared" si="25"/>
        <v>443</v>
      </c>
      <c r="C724" s="128" t="s">
        <v>955</v>
      </c>
      <c r="D724" s="129" t="s">
        <v>956</v>
      </c>
      <c r="E724" s="127">
        <v>1</v>
      </c>
    </row>
    <row r="725" spans="1:5" ht="15">
      <c r="A725" s="28" t="str">
        <f t="shared" si="24"/>
        <v>PTY</v>
      </c>
      <c r="B725" s="28" t="str">
        <f t="shared" si="25"/>
        <v>601</v>
      </c>
      <c r="C725" s="128" t="s">
        <v>1172</v>
      </c>
      <c r="D725" s="129" t="s">
        <v>1173</v>
      </c>
      <c r="E725" s="128">
        <v>2</v>
      </c>
    </row>
    <row r="726" spans="1:5" ht="15">
      <c r="A726" s="28" t="str">
        <f t="shared" si="24"/>
        <v>PTH</v>
      </c>
      <c r="B726" s="28" t="str">
        <f t="shared" si="25"/>
        <v>350</v>
      </c>
      <c r="C726" s="128" t="s">
        <v>957</v>
      </c>
      <c r="D726" s="129" t="s">
        <v>958</v>
      </c>
      <c r="E726" s="128">
        <v>3</v>
      </c>
    </row>
    <row r="727" spans="1:5" ht="15">
      <c r="A727" s="28" t="str">
        <f t="shared" si="24"/>
        <v>PTH</v>
      </c>
      <c r="B727" s="28" t="str">
        <f t="shared" si="25"/>
        <v>351</v>
      </c>
      <c r="C727" s="128" t="s">
        <v>1174</v>
      </c>
      <c r="D727" s="136" t="s">
        <v>1175</v>
      </c>
      <c r="E727" s="128">
        <v>3</v>
      </c>
    </row>
    <row r="728" spans="1:5" ht="15">
      <c r="A728" s="28" t="str">
        <f t="shared" si="24"/>
        <v>PTH</v>
      </c>
      <c r="B728" s="28" t="str">
        <f t="shared" si="25"/>
        <v>603</v>
      </c>
      <c r="C728" s="128" t="s">
        <v>1176</v>
      </c>
      <c r="D728" s="129" t="s">
        <v>1177</v>
      </c>
      <c r="E728" s="128">
        <v>2</v>
      </c>
    </row>
    <row r="729" spans="1:5" ht="15">
      <c r="A729" s="28" t="str">
        <f t="shared" si="24"/>
        <v>PTH</v>
      </c>
      <c r="B729" s="28" t="str">
        <f t="shared" si="25"/>
        <v>604</v>
      </c>
      <c r="C729" s="128" t="s">
        <v>1178</v>
      </c>
      <c r="D729" s="129" t="s">
        <v>1179</v>
      </c>
      <c r="E729" s="128">
        <v>3</v>
      </c>
    </row>
    <row r="730" spans="1:5" ht="15">
      <c r="A730" s="28" t="str">
        <f t="shared" si="24"/>
        <v>PTH</v>
      </c>
      <c r="B730" s="28" t="str">
        <f t="shared" si="25"/>
        <v>605</v>
      </c>
      <c r="C730" s="128" t="s">
        <v>1180</v>
      </c>
      <c r="D730" s="136" t="s">
        <v>1181</v>
      </c>
      <c r="E730" s="128">
        <v>4</v>
      </c>
    </row>
    <row r="731" spans="1:5" ht="15">
      <c r="A731" s="28" t="str">
        <f t="shared" si="24"/>
        <v>PTH</v>
      </c>
      <c r="B731" s="28" t="str">
        <f t="shared" si="25"/>
        <v>606</v>
      </c>
      <c r="C731" s="128" t="s">
        <v>1182</v>
      </c>
      <c r="D731" s="136" t="s">
        <v>1183</v>
      </c>
      <c r="E731" s="128">
        <v>2</v>
      </c>
    </row>
    <row r="732" spans="1:5" ht="15">
      <c r="A732" s="28" t="str">
        <f t="shared" si="24"/>
        <v>PTH</v>
      </c>
      <c r="B732" s="28" t="str">
        <f t="shared" si="25"/>
        <v>615</v>
      </c>
      <c r="C732" s="128" t="s">
        <v>1184</v>
      </c>
      <c r="D732" s="136" t="s">
        <v>1185</v>
      </c>
      <c r="E732" s="128">
        <v>1</v>
      </c>
    </row>
    <row r="733" spans="1:5" ht="15">
      <c r="A733" s="28" t="str">
        <f t="shared" si="24"/>
        <v>PTH</v>
      </c>
      <c r="B733" s="28" t="str">
        <f t="shared" si="25"/>
        <v>655</v>
      </c>
      <c r="C733" s="128" t="s">
        <v>1186</v>
      </c>
      <c r="D733" s="136" t="s">
        <v>1187</v>
      </c>
      <c r="E733" s="128">
        <v>3</v>
      </c>
    </row>
    <row r="734" spans="1:5" ht="15">
      <c r="A734" s="28" t="str">
        <f t="shared" si="24"/>
        <v>PHC</v>
      </c>
      <c r="B734" s="28" t="str">
        <f t="shared" si="25"/>
        <v>351</v>
      </c>
      <c r="C734" s="128" t="s">
        <v>959</v>
      </c>
      <c r="D734" s="136" t="s">
        <v>960</v>
      </c>
      <c r="E734" s="128">
        <v>3</v>
      </c>
    </row>
    <row r="735" spans="1:5" ht="15">
      <c r="A735" s="28" t="str">
        <f t="shared" si="24"/>
        <v>PHC</v>
      </c>
      <c r="B735" s="28" t="str">
        <f t="shared" si="25"/>
        <v>401</v>
      </c>
      <c r="C735" s="128" t="s">
        <v>961</v>
      </c>
      <c r="D735" s="136" t="s">
        <v>962</v>
      </c>
      <c r="E735" s="128">
        <v>3</v>
      </c>
    </row>
    <row r="736" spans="1:5" ht="15">
      <c r="A736" s="28" t="str">
        <f t="shared" si="24"/>
        <v>PHC</v>
      </c>
      <c r="B736" s="28" t="str">
        <f t="shared" si="25"/>
        <v>402</v>
      </c>
      <c r="C736" s="128" t="s">
        <v>963</v>
      </c>
      <c r="D736" s="136" t="s">
        <v>964</v>
      </c>
      <c r="E736" s="128">
        <v>2</v>
      </c>
    </row>
    <row r="737" spans="1:5" ht="15">
      <c r="A737" s="28" t="str">
        <f aca="true" t="shared" si="26" ref="A737:A797">LEFT(C737,3)</f>
        <v>PHC</v>
      </c>
      <c r="B737" s="28" t="str">
        <f aca="true" t="shared" si="27" ref="B737:B797">RIGHT(C737,3)</f>
        <v>406</v>
      </c>
      <c r="C737" s="128" t="s">
        <v>965</v>
      </c>
      <c r="D737" s="136" t="s">
        <v>966</v>
      </c>
      <c r="E737" s="128">
        <v>3</v>
      </c>
    </row>
    <row r="738" spans="1:5" ht="15">
      <c r="A738" s="28" t="str">
        <f t="shared" si="26"/>
        <v>PHC</v>
      </c>
      <c r="B738" s="28" t="str">
        <f t="shared" si="27"/>
        <v>414</v>
      </c>
      <c r="C738" s="128" t="s">
        <v>967</v>
      </c>
      <c r="D738" s="129" t="s">
        <v>968</v>
      </c>
      <c r="E738" s="128">
        <v>1</v>
      </c>
    </row>
    <row r="739" spans="1:5" ht="15">
      <c r="A739" s="28" t="str">
        <f t="shared" si="26"/>
        <v>PHC</v>
      </c>
      <c r="B739" s="28" t="str">
        <f t="shared" si="27"/>
        <v>422</v>
      </c>
      <c r="C739" s="128" t="s">
        <v>969</v>
      </c>
      <c r="D739" s="129" t="s">
        <v>970</v>
      </c>
      <c r="E739" s="128">
        <v>1</v>
      </c>
    </row>
    <row r="740" spans="1:5" ht="15">
      <c r="A740" s="28" t="str">
        <f t="shared" si="26"/>
        <v>PHC</v>
      </c>
      <c r="B740" s="28" t="str">
        <f t="shared" si="27"/>
        <v>424</v>
      </c>
      <c r="C740" s="128" t="s">
        <v>971</v>
      </c>
      <c r="D740" s="129" t="s">
        <v>972</v>
      </c>
      <c r="E740" s="128">
        <v>1</v>
      </c>
    </row>
    <row r="741" spans="1:5" ht="15">
      <c r="A741" s="28" t="str">
        <f t="shared" si="26"/>
        <v>PHC</v>
      </c>
      <c r="B741" s="28" t="str">
        <f t="shared" si="27"/>
        <v>434</v>
      </c>
      <c r="C741" s="128" t="s">
        <v>973</v>
      </c>
      <c r="D741" s="129" t="s">
        <v>974</v>
      </c>
      <c r="E741" s="128">
        <v>1</v>
      </c>
    </row>
    <row r="742" spans="1:5" ht="15">
      <c r="A742" s="28" t="str">
        <f t="shared" si="26"/>
        <v>PHC</v>
      </c>
      <c r="B742" s="28" t="str">
        <f t="shared" si="27"/>
        <v>451</v>
      </c>
      <c r="C742" s="128" t="s">
        <v>975</v>
      </c>
      <c r="D742" s="129" t="s">
        <v>976</v>
      </c>
      <c r="E742" s="128">
        <v>3</v>
      </c>
    </row>
    <row r="743" spans="1:5" ht="15">
      <c r="A743" s="28" t="str">
        <f t="shared" si="26"/>
        <v>PHI</v>
      </c>
      <c r="B743" s="28" t="str">
        <f t="shared" si="27"/>
        <v>461</v>
      </c>
      <c r="C743" s="128" t="s">
        <v>1188</v>
      </c>
      <c r="D743" s="129" t="s">
        <v>1189</v>
      </c>
      <c r="E743" s="128">
        <v>2</v>
      </c>
    </row>
    <row r="744" spans="1:5" ht="15">
      <c r="A744" s="28" t="str">
        <f t="shared" si="26"/>
        <v>PHM</v>
      </c>
      <c r="B744" s="28" t="str">
        <f t="shared" si="27"/>
        <v>296</v>
      </c>
      <c r="C744" s="128" t="s">
        <v>977</v>
      </c>
      <c r="D744" s="129" t="s">
        <v>761</v>
      </c>
      <c r="E744" s="128">
        <v>1</v>
      </c>
    </row>
    <row r="745" spans="1:5" ht="15">
      <c r="A745" s="28" t="str">
        <f t="shared" si="26"/>
        <v>PHM</v>
      </c>
      <c r="B745" s="28" t="str">
        <f t="shared" si="27"/>
        <v>396</v>
      </c>
      <c r="C745" s="128" t="s">
        <v>978</v>
      </c>
      <c r="D745" s="129" t="s">
        <v>761</v>
      </c>
      <c r="E745" s="128">
        <v>1</v>
      </c>
    </row>
    <row r="746" spans="1:5" ht="15">
      <c r="A746" s="28" t="str">
        <f t="shared" si="26"/>
        <v>PHM</v>
      </c>
      <c r="B746" s="28" t="str">
        <f t="shared" si="27"/>
        <v>402</v>
      </c>
      <c r="C746" s="128" t="s">
        <v>979</v>
      </c>
      <c r="D746" s="129" t="s">
        <v>980</v>
      </c>
      <c r="E746" s="128">
        <v>3</v>
      </c>
    </row>
    <row r="747" spans="1:5" ht="15">
      <c r="A747" s="28" t="str">
        <f t="shared" si="26"/>
        <v>PHM</v>
      </c>
      <c r="B747" s="28" t="str">
        <f t="shared" si="27"/>
        <v>404</v>
      </c>
      <c r="C747" s="128" t="s">
        <v>981</v>
      </c>
      <c r="D747" s="129" t="s">
        <v>982</v>
      </c>
      <c r="E747" s="128">
        <v>3</v>
      </c>
    </row>
    <row r="748" spans="1:5" ht="15">
      <c r="A748" s="28" t="str">
        <f t="shared" si="26"/>
        <v>PHM</v>
      </c>
      <c r="B748" s="28" t="str">
        <f t="shared" si="27"/>
        <v>407</v>
      </c>
      <c r="C748" s="128" t="s">
        <v>983</v>
      </c>
      <c r="D748" s="129" t="s">
        <v>984</v>
      </c>
      <c r="E748" s="128">
        <v>3</v>
      </c>
    </row>
    <row r="749" spans="1:5" ht="15">
      <c r="A749" s="28" t="str">
        <f t="shared" si="26"/>
        <v>PHM</v>
      </c>
      <c r="B749" s="28" t="str">
        <f t="shared" si="27"/>
        <v>410</v>
      </c>
      <c r="C749" s="128" t="s">
        <v>985</v>
      </c>
      <c r="D749" s="129" t="s">
        <v>986</v>
      </c>
      <c r="E749" s="128">
        <v>2</v>
      </c>
    </row>
    <row r="750" spans="1:5" ht="15">
      <c r="A750" s="28" t="str">
        <f t="shared" si="26"/>
        <v>PHM</v>
      </c>
      <c r="B750" s="28" t="str">
        <f t="shared" si="27"/>
        <v>413</v>
      </c>
      <c r="C750" s="128" t="s">
        <v>987</v>
      </c>
      <c r="D750" s="129" t="s">
        <v>988</v>
      </c>
      <c r="E750" s="128">
        <v>2</v>
      </c>
    </row>
    <row r="751" spans="1:5" ht="15">
      <c r="A751" s="28" t="str">
        <f t="shared" si="26"/>
        <v>PHM</v>
      </c>
      <c r="B751" s="28" t="str">
        <f t="shared" si="27"/>
        <v>446</v>
      </c>
      <c r="C751" s="128" t="s">
        <v>1190</v>
      </c>
      <c r="D751" s="129" t="s">
        <v>674</v>
      </c>
      <c r="E751" s="128">
        <v>3</v>
      </c>
    </row>
    <row r="752" spans="1:5" ht="15">
      <c r="A752" s="28" t="str">
        <f t="shared" si="26"/>
        <v>PHM</v>
      </c>
      <c r="B752" s="28" t="str">
        <f t="shared" si="27"/>
        <v>447</v>
      </c>
      <c r="C752" s="128" t="s">
        <v>989</v>
      </c>
      <c r="D752" s="129" t="s">
        <v>990</v>
      </c>
      <c r="E752" s="127">
        <v>4</v>
      </c>
    </row>
    <row r="753" spans="1:5" ht="15">
      <c r="A753" s="28" t="str">
        <f t="shared" si="26"/>
        <v>PHM</v>
      </c>
      <c r="B753" s="28" t="str">
        <f t="shared" si="27"/>
        <v>448</v>
      </c>
      <c r="C753" s="128" t="s">
        <v>991</v>
      </c>
      <c r="D753" s="129" t="s">
        <v>992</v>
      </c>
      <c r="E753" s="127">
        <v>4</v>
      </c>
    </row>
    <row r="754" spans="1:5" ht="15">
      <c r="A754" s="28" t="str">
        <f t="shared" si="26"/>
        <v>PHM</v>
      </c>
      <c r="B754" s="28" t="str">
        <f t="shared" si="27"/>
        <v>449</v>
      </c>
      <c r="C754" s="128" t="s">
        <v>1191</v>
      </c>
      <c r="D754" s="129" t="s">
        <v>723</v>
      </c>
      <c r="E754" s="135">
        <v>3</v>
      </c>
    </row>
    <row r="755" spans="1:5" ht="15">
      <c r="A755" s="28" t="str">
        <f t="shared" si="26"/>
        <v>PHM</v>
      </c>
      <c r="B755" s="28" t="str">
        <f t="shared" si="27"/>
        <v>496</v>
      </c>
      <c r="C755" s="128" t="s">
        <v>993</v>
      </c>
      <c r="D755" s="129" t="s">
        <v>761</v>
      </c>
      <c r="E755" s="135">
        <v>1</v>
      </c>
    </row>
    <row r="756" spans="1:5" ht="15">
      <c r="A756" s="28" t="str">
        <f t="shared" si="26"/>
        <v>PHM</v>
      </c>
      <c r="B756" s="28" t="str">
        <f t="shared" si="27"/>
        <v>497</v>
      </c>
      <c r="C756" s="128" t="s">
        <v>1192</v>
      </c>
      <c r="D756" s="129" t="s">
        <v>1193</v>
      </c>
      <c r="E756" s="127">
        <v>8</v>
      </c>
    </row>
    <row r="757" spans="1:5" ht="15">
      <c r="A757" s="28" t="str">
        <f t="shared" si="26"/>
        <v>REM</v>
      </c>
      <c r="B757" s="28" t="str">
        <f t="shared" si="27"/>
        <v>400</v>
      </c>
      <c r="C757" s="128" t="s">
        <v>994</v>
      </c>
      <c r="D757" s="129" t="s">
        <v>995</v>
      </c>
      <c r="E757" s="127">
        <v>2</v>
      </c>
    </row>
    <row r="758" spans="1:5" ht="15">
      <c r="A758" s="28" t="str">
        <f t="shared" si="26"/>
        <v>SE </v>
      </c>
      <c r="B758" s="28" t="str">
        <f t="shared" si="27"/>
        <v>445</v>
      </c>
      <c r="C758" s="128" t="s">
        <v>996</v>
      </c>
      <c r="D758" s="129" t="s">
        <v>997</v>
      </c>
      <c r="E758" s="127">
        <v>3</v>
      </c>
    </row>
    <row r="759" spans="1:5" ht="15">
      <c r="A759" s="28" t="str">
        <f t="shared" si="26"/>
        <v>SOC</v>
      </c>
      <c r="B759" s="28" t="str">
        <f t="shared" si="27"/>
        <v>323</v>
      </c>
      <c r="C759" s="128" t="s">
        <v>998</v>
      </c>
      <c r="D759" s="129" t="s">
        <v>999</v>
      </c>
      <c r="E759" s="127">
        <v>1</v>
      </c>
    </row>
    <row r="760" spans="1:5" ht="15">
      <c r="A760" s="28" t="str">
        <f t="shared" si="26"/>
        <v>SPM</v>
      </c>
      <c r="B760" s="28" t="str">
        <f t="shared" si="27"/>
        <v>200</v>
      </c>
      <c r="C760" s="128" t="s">
        <v>1000</v>
      </c>
      <c r="D760" s="129" t="s">
        <v>1001</v>
      </c>
      <c r="E760" s="127">
        <v>1</v>
      </c>
    </row>
    <row r="761" spans="1:5" ht="15">
      <c r="A761" s="28" t="str">
        <f t="shared" si="26"/>
        <v>SPM</v>
      </c>
      <c r="B761" s="28" t="str">
        <f t="shared" si="27"/>
        <v>300</v>
      </c>
      <c r="C761" s="128" t="s">
        <v>1002</v>
      </c>
      <c r="D761" s="129" t="s">
        <v>1003</v>
      </c>
      <c r="E761" s="127">
        <v>1</v>
      </c>
    </row>
    <row r="762" spans="1:5" ht="15">
      <c r="A762" s="28" t="str">
        <f t="shared" si="26"/>
        <v>SPM</v>
      </c>
      <c r="B762" s="28" t="str">
        <f t="shared" si="27"/>
        <v>302</v>
      </c>
      <c r="C762" s="128" t="s">
        <v>1004</v>
      </c>
      <c r="D762" s="129" t="s">
        <v>1005</v>
      </c>
      <c r="E762" s="127">
        <v>2</v>
      </c>
    </row>
    <row r="763" spans="1:5" ht="15">
      <c r="A763" s="28" t="str">
        <f t="shared" si="26"/>
        <v>SPM</v>
      </c>
      <c r="B763" s="28" t="str">
        <f t="shared" si="27"/>
        <v>303</v>
      </c>
      <c r="C763" s="128" t="s">
        <v>1194</v>
      </c>
      <c r="D763" s="129" t="s">
        <v>1195</v>
      </c>
      <c r="E763" s="127">
        <v>1</v>
      </c>
    </row>
    <row r="764" spans="1:5" ht="15">
      <c r="A764" s="28" t="str">
        <f t="shared" si="26"/>
        <v>SPM</v>
      </c>
      <c r="B764" s="28" t="str">
        <f t="shared" si="27"/>
        <v>413</v>
      </c>
      <c r="C764" s="128" t="s">
        <v>1006</v>
      </c>
      <c r="D764" s="129" t="s">
        <v>1007</v>
      </c>
      <c r="E764" s="127">
        <v>1</v>
      </c>
    </row>
    <row r="765" spans="1:5" ht="15">
      <c r="A765" s="28" t="str">
        <f t="shared" si="26"/>
        <v>SPM</v>
      </c>
      <c r="B765" s="28" t="str">
        <f t="shared" si="27"/>
        <v>513</v>
      </c>
      <c r="C765" s="128" t="s">
        <v>1196</v>
      </c>
      <c r="D765" s="129" t="s">
        <v>1197</v>
      </c>
      <c r="E765" s="135">
        <v>2</v>
      </c>
    </row>
    <row r="766" spans="1:5" ht="15">
      <c r="A766" s="28" t="str">
        <f t="shared" si="26"/>
        <v>STA</v>
      </c>
      <c r="B766" s="28" t="str">
        <f t="shared" si="27"/>
        <v>423</v>
      </c>
      <c r="C766" s="128" t="s">
        <v>1008</v>
      </c>
      <c r="D766" s="129" t="s">
        <v>1009</v>
      </c>
      <c r="E766" s="127">
        <v>3</v>
      </c>
    </row>
    <row r="767" spans="1:5" ht="15">
      <c r="A767" s="28" t="str">
        <f t="shared" si="26"/>
        <v>SUR</v>
      </c>
      <c r="B767" s="28" t="str">
        <f t="shared" si="27"/>
        <v>251</v>
      </c>
      <c r="C767" s="128" t="s">
        <v>1010</v>
      </c>
      <c r="D767" s="129" t="s">
        <v>1011</v>
      </c>
      <c r="E767" s="127">
        <v>2</v>
      </c>
    </row>
    <row r="768" spans="1:5" ht="15">
      <c r="A768" s="28" t="str">
        <f t="shared" si="26"/>
        <v>SUR</v>
      </c>
      <c r="B768" s="28" t="str">
        <f t="shared" si="27"/>
        <v>252</v>
      </c>
      <c r="C768" s="128" t="s">
        <v>1198</v>
      </c>
      <c r="D768" s="129" t="s">
        <v>1011</v>
      </c>
      <c r="E768" s="128">
        <v>4</v>
      </c>
    </row>
    <row r="769" spans="1:5" ht="15">
      <c r="A769" s="28" t="str">
        <f t="shared" si="26"/>
        <v>SUR</v>
      </c>
      <c r="B769" s="28" t="str">
        <f t="shared" si="27"/>
        <v>351</v>
      </c>
      <c r="C769" s="128" t="s">
        <v>1199</v>
      </c>
      <c r="D769" s="129" t="s">
        <v>1200</v>
      </c>
      <c r="E769" s="128">
        <v>4</v>
      </c>
    </row>
    <row r="770" spans="1:5" ht="15">
      <c r="A770" s="28" t="str">
        <f t="shared" si="26"/>
        <v>SUR</v>
      </c>
      <c r="B770" s="28" t="str">
        <f t="shared" si="27"/>
        <v>352</v>
      </c>
      <c r="C770" s="128" t="s">
        <v>1201</v>
      </c>
      <c r="D770" s="129" t="s">
        <v>1200</v>
      </c>
      <c r="E770" s="128">
        <v>4</v>
      </c>
    </row>
    <row r="771" spans="1:5" ht="15">
      <c r="A771" s="28" t="str">
        <f t="shared" si="26"/>
        <v>SUR</v>
      </c>
      <c r="B771" s="28" t="str">
        <f t="shared" si="27"/>
        <v>508</v>
      </c>
      <c r="C771" s="128" t="s">
        <v>1202</v>
      </c>
      <c r="D771" s="129" t="s">
        <v>1203</v>
      </c>
      <c r="E771" s="127">
        <v>4</v>
      </c>
    </row>
    <row r="772" spans="1:5" ht="15">
      <c r="A772" s="28" t="str">
        <f t="shared" si="26"/>
        <v>SUR</v>
      </c>
      <c r="B772" s="28" t="str">
        <f t="shared" si="27"/>
        <v>509</v>
      </c>
      <c r="C772" s="128" t="s">
        <v>1204</v>
      </c>
      <c r="D772" s="129" t="s">
        <v>1205</v>
      </c>
      <c r="E772" s="127">
        <v>3</v>
      </c>
    </row>
    <row r="773" spans="1:5" ht="15">
      <c r="A773" s="28" t="str">
        <f t="shared" si="26"/>
        <v>SUR</v>
      </c>
      <c r="B773" s="28" t="str">
        <f t="shared" si="27"/>
        <v>708</v>
      </c>
      <c r="C773" s="128" t="s">
        <v>1206</v>
      </c>
      <c r="D773" s="129" t="s">
        <v>1207</v>
      </c>
      <c r="E773" s="135">
        <v>3</v>
      </c>
    </row>
    <row r="774" spans="1:5" ht="15">
      <c r="A774" s="28" t="str">
        <f t="shared" si="26"/>
        <v>SUR</v>
      </c>
      <c r="B774" s="28" t="str">
        <f t="shared" si="27"/>
        <v>709</v>
      </c>
      <c r="C774" s="128" t="s">
        <v>1208</v>
      </c>
      <c r="D774" s="129" t="s">
        <v>1209</v>
      </c>
      <c r="E774" s="135">
        <v>3</v>
      </c>
    </row>
    <row r="775" spans="1:5" ht="15">
      <c r="A775" s="28" t="str">
        <f t="shared" si="26"/>
        <v>TOU</v>
      </c>
      <c r="B775" s="28" t="str">
        <f t="shared" si="27"/>
        <v>151</v>
      </c>
      <c r="C775" s="128" t="s">
        <v>1012</v>
      </c>
      <c r="D775" s="129" t="s">
        <v>1013</v>
      </c>
      <c r="E775" s="135">
        <v>2</v>
      </c>
    </row>
    <row r="776" spans="1:5" ht="15">
      <c r="A776" s="28" t="str">
        <f t="shared" si="26"/>
        <v>TOU</v>
      </c>
      <c r="B776" s="28" t="str">
        <f t="shared" si="27"/>
        <v>296</v>
      </c>
      <c r="C776" s="128" t="s">
        <v>1014</v>
      </c>
      <c r="D776" s="129" t="s">
        <v>761</v>
      </c>
      <c r="E776" s="135">
        <v>1</v>
      </c>
    </row>
    <row r="777" spans="1:5" ht="15">
      <c r="A777" s="28" t="str">
        <f t="shared" si="26"/>
        <v>TOU</v>
      </c>
      <c r="B777" s="28" t="str">
        <f t="shared" si="27"/>
        <v>348</v>
      </c>
      <c r="C777" s="128" t="s">
        <v>1015</v>
      </c>
      <c r="D777" s="129" t="s">
        <v>763</v>
      </c>
      <c r="E777" s="135">
        <v>5</v>
      </c>
    </row>
    <row r="778" spans="1:5" ht="15">
      <c r="A778" s="28" t="str">
        <f t="shared" si="26"/>
        <v>TOU</v>
      </c>
      <c r="B778" s="28" t="str">
        <f t="shared" si="27"/>
        <v>349</v>
      </c>
      <c r="C778" s="128" t="s">
        <v>1016</v>
      </c>
      <c r="D778" s="129" t="s">
        <v>674</v>
      </c>
      <c r="E778" s="135">
        <v>1</v>
      </c>
    </row>
    <row r="779" spans="1:5" ht="15">
      <c r="A779" s="28" t="str">
        <f t="shared" si="26"/>
        <v>TOU</v>
      </c>
      <c r="B779" s="28" t="str">
        <f t="shared" si="27"/>
        <v>361</v>
      </c>
      <c r="C779" s="128" t="s">
        <v>1017</v>
      </c>
      <c r="D779" s="129" t="s">
        <v>1018</v>
      </c>
      <c r="E779" s="128">
        <v>2</v>
      </c>
    </row>
    <row r="780" spans="1:5" ht="15">
      <c r="A780" s="28" t="str">
        <f t="shared" si="26"/>
        <v>TOU</v>
      </c>
      <c r="B780" s="28" t="str">
        <f t="shared" si="27"/>
        <v>362</v>
      </c>
      <c r="C780" s="128" t="s">
        <v>1019</v>
      </c>
      <c r="D780" s="129" t="s">
        <v>1020</v>
      </c>
      <c r="E780" s="128">
        <v>2</v>
      </c>
    </row>
    <row r="781" spans="1:5" ht="15">
      <c r="A781" s="28" t="str">
        <f t="shared" si="26"/>
        <v>TOU</v>
      </c>
      <c r="B781" s="28" t="str">
        <f t="shared" si="27"/>
        <v>364</v>
      </c>
      <c r="C781" s="128" t="s">
        <v>1021</v>
      </c>
      <c r="D781" s="129" t="s">
        <v>1022</v>
      </c>
      <c r="E781" s="128">
        <v>3</v>
      </c>
    </row>
    <row r="782" spans="1:5" ht="15">
      <c r="A782" s="28" t="str">
        <f t="shared" si="26"/>
        <v>TOU</v>
      </c>
      <c r="B782" s="28" t="str">
        <f t="shared" si="27"/>
        <v>396</v>
      </c>
      <c r="C782" s="128" t="s">
        <v>1023</v>
      </c>
      <c r="D782" s="129" t="s">
        <v>761</v>
      </c>
      <c r="E782" s="128">
        <v>1</v>
      </c>
    </row>
    <row r="783" spans="1:5" ht="15">
      <c r="A783" s="28" t="str">
        <f t="shared" si="26"/>
        <v>TOU</v>
      </c>
      <c r="B783" s="28" t="str">
        <f t="shared" si="27"/>
        <v>399</v>
      </c>
      <c r="C783" s="128" t="s">
        <v>1024</v>
      </c>
      <c r="D783" s="129" t="s">
        <v>723</v>
      </c>
      <c r="E783" s="128">
        <v>5</v>
      </c>
    </row>
    <row r="784" spans="1:5" ht="15">
      <c r="A784" s="28" t="str">
        <f t="shared" si="26"/>
        <v>TOU</v>
      </c>
      <c r="B784" s="28" t="str">
        <f t="shared" si="27"/>
        <v>404</v>
      </c>
      <c r="C784" s="128" t="s">
        <v>1025</v>
      </c>
      <c r="D784" s="129" t="s">
        <v>1026</v>
      </c>
      <c r="E784" s="128">
        <v>3</v>
      </c>
    </row>
    <row r="785" spans="1:5" ht="15">
      <c r="A785" s="28" t="str">
        <f t="shared" si="26"/>
        <v>TOU</v>
      </c>
      <c r="B785" s="28" t="str">
        <f t="shared" si="27"/>
        <v>405</v>
      </c>
      <c r="C785" s="128" t="s">
        <v>1027</v>
      </c>
      <c r="D785" s="129" t="s">
        <v>1028</v>
      </c>
      <c r="E785" s="135">
        <v>2</v>
      </c>
    </row>
    <row r="786" spans="1:5" ht="15">
      <c r="A786" s="28" t="str">
        <f t="shared" si="26"/>
        <v>TOU</v>
      </c>
      <c r="B786" s="28" t="str">
        <f t="shared" si="27"/>
        <v>411</v>
      </c>
      <c r="C786" s="128" t="s">
        <v>1029</v>
      </c>
      <c r="D786" s="129" t="s">
        <v>1030</v>
      </c>
      <c r="E786" s="135">
        <v>2</v>
      </c>
    </row>
    <row r="787" spans="1:5" ht="15">
      <c r="A787" s="28" t="str">
        <f t="shared" si="26"/>
        <v>TOU</v>
      </c>
      <c r="B787" s="28" t="str">
        <f t="shared" si="27"/>
        <v>431</v>
      </c>
      <c r="C787" s="128" t="s">
        <v>1031</v>
      </c>
      <c r="D787" s="129" t="s">
        <v>1032</v>
      </c>
      <c r="E787" s="135">
        <v>2</v>
      </c>
    </row>
    <row r="788" spans="1:5" ht="15">
      <c r="A788" s="28" t="str">
        <f t="shared" si="26"/>
        <v>TOU</v>
      </c>
      <c r="B788" s="28" t="str">
        <f t="shared" si="27"/>
        <v>448</v>
      </c>
      <c r="C788" s="128" t="s">
        <v>1033</v>
      </c>
      <c r="D788" s="129" t="s">
        <v>1034</v>
      </c>
      <c r="E788" s="135">
        <v>5</v>
      </c>
    </row>
    <row r="789" spans="1:5" ht="15">
      <c r="A789" s="28" t="str">
        <f t="shared" si="26"/>
        <v>TOU</v>
      </c>
      <c r="B789" s="28" t="str">
        <f t="shared" si="27"/>
        <v>449</v>
      </c>
      <c r="C789" s="128" t="s">
        <v>1035</v>
      </c>
      <c r="D789" s="129" t="s">
        <v>1036</v>
      </c>
      <c r="E789" s="135">
        <v>5</v>
      </c>
    </row>
    <row r="790" spans="1:5" ht="15">
      <c r="A790" s="28" t="str">
        <f t="shared" si="26"/>
        <v>TOU</v>
      </c>
      <c r="B790" s="28" t="str">
        <f t="shared" si="27"/>
        <v>496</v>
      </c>
      <c r="C790" s="128" t="s">
        <v>1037</v>
      </c>
      <c r="D790" s="129" t="s">
        <v>761</v>
      </c>
      <c r="E790" s="135">
        <v>1</v>
      </c>
    </row>
    <row r="791" spans="1:5" ht="15">
      <c r="A791" s="28" t="str">
        <f t="shared" si="26"/>
        <v>THR</v>
      </c>
      <c r="B791" s="28" t="str">
        <f t="shared" si="27"/>
        <v>201</v>
      </c>
      <c r="C791" s="128" t="s">
        <v>613</v>
      </c>
      <c r="D791" s="129" t="s">
        <v>1210</v>
      </c>
      <c r="E791" s="128">
        <v>3</v>
      </c>
    </row>
    <row r="792" spans="1:5" ht="15">
      <c r="A792" s="28" t="str">
        <f t="shared" si="26"/>
        <v>UIU</v>
      </c>
      <c r="B792" s="28" t="str">
        <f t="shared" si="27"/>
        <v>101</v>
      </c>
      <c r="C792" s="128" t="s">
        <v>1038</v>
      </c>
      <c r="D792" s="129" t="s">
        <v>1039</v>
      </c>
      <c r="E792" s="135">
        <v>3</v>
      </c>
    </row>
    <row r="793" spans="1:5" ht="15">
      <c r="A793" s="28" t="str">
        <f t="shared" si="26"/>
        <v>UIU</v>
      </c>
      <c r="B793" s="28" t="str">
        <f t="shared" si="27"/>
        <v>211</v>
      </c>
      <c r="C793" s="128" t="s">
        <v>1040</v>
      </c>
      <c r="D793" s="129" t="s">
        <v>1041</v>
      </c>
      <c r="E793" s="135">
        <v>4</v>
      </c>
    </row>
    <row r="794" spans="1:5" ht="15">
      <c r="A794" s="28" t="str">
        <f t="shared" si="26"/>
        <v>UIU</v>
      </c>
      <c r="B794" s="28" t="str">
        <f t="shared" si="27"/>
        <v>303</v>
      </c>
      <c r="C794" s="128" t="s">
        <v>1042</v>
      </c>
      <c r="D794" s="129" t="s">
        <v>1043</v>
      </c>
      <c r="E794" s="128">
        <v>3</v>
      </c>
    </row>
    <row r="795" spans="1:5" ht="15">
      <c r="A795" s="28" t="str">
        <f t="shared" si="26"/>
        <v>UIU</v>
      </c>
      <c r="B795" s="28" t="str">
        <f t="shared" si="27"/>
        <v>301</v>
      </c>
      <c r="C795" s="128" t="s">
        <v>1211</v>
      </c>
      <c r="D795" s="129" t="s">
        <v>1212</v>
      </c>
      <c r="E795" s="135">
        <v>3</v>
      </c>
    </row>
    <row r="796" spans="1:5" ht="15">
      <c r="A796" s="28" t="s">
        <v>1260</v>
      </c>
      <c r="B796" s="28">
        <v>335</v>
      </c>
      <c r="C796" s="128" t="s">
        <v>1261</v>
      </c>
      <c r="D796" s="129" t="s">
        <v>1262</v>
      </c>
      <c r="E796" s="135">
        <v>2</v>
      </c>
    </row>
    <row r="797" spans="1:5" ht="15">
      <c r="A797" s="28" t="str">
        <f t="shared" si="26"/>
        <v>UIU</v>
      </c>
      <c r="B797" s="28" t="str">
        <f t="shared" si="27"/>
        <v>254</v>
      </c>
      <c r="C797" s="128" t="s">
        <v>1213</v>
      </c>
      <c r="D797" s="129" t="s">
        <v>1214</v>
      </c>
      <c r="E797" s="135">
        <v>3</v>
      </c>
    </row>
    <row r="798" spans="1:13" s="31" customFormat="1" ht="12.75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sheetProtection/>
  <mergeCells count="5">
    <mergeCell ref="D1:D2"/>
    <mergeCell ref="E1:E2"/>
    <mergeCell ref="F1:F2"/>
    <mergeCell ref="G1:G2"/>
    <mergeCell ref="M1:M2"/>
  </mergeCells>
  <conditionalFormatting sqref="D8:D94 D96:D143">
    <cfRule type="expression" priority="48" dxfId="29" stopIfTrue="1">
      <formula>C8&gt;0</formula>
    </cfRule>
  </conditionalFormatting>
  <conditionalFormatting sqref="D4:D7">
    <cfRule type="expression" priority="47" dxfId="29" stopIfTrue="1">
      <formula>C4&gt;0</formula>
    </cfRule>
  </conditionalFormatting>
  <conditionalFormatting sqref="D8:D94 D96:D143">
    <cfRule type="expression" priority="46" dxfId="29" stopIfTrue="1">
      <formula>C8&gt;0</formula>
    </cfRule>
  </conditionalFormatting>
  <conditionalFormatting sqref="D4:D7">
    <cfRule type="expression" priority="45" dxfId="29" stopIfTrue="1">
      <formula>C4&gt;0</formula>
    </cfRule>
  </conditionalFormatting>
  <conditionalFormatting sqref="D144:D171">
    <cfRule type="expression" priority="44" dxfId="29" stopIfTrue="1">
      <formula>C144&gt;0</formula>
    </cfRule>
  </conditionalFormatting>
  <conditionalFormatting sqref="D176:D210 D212">
    <cfRule type="expression" priority="43" dxfId="29" stopIfTrue="1">
      <formula>C176&gt;0</formula>
    </cfRule>
  </conditionalFormatting>
  <conditionalFormatting sqref="D172:D175">
    <cfRule type="expression" priority="42" dxfId="29" stopIfTrue="1">
      <formula>C172&gt;0</formula>
    </cfRule>
  </conditionalFormatting>
  <conditionalFormatting sqref="D207">
    <cfRule type="expression" priority="41" dxfId="29" stopIfTrue="1">
      <formula>C207&gt;0</formula>
    </cfRule>
  </conditionalFormatting>
  <conditionalFormatting sqref="D95">
    <cfRule type="expression" priority="40" dxfId="29" stopIfTrue="1">
      <formula>C95&gt;0</formula>
    </cfRule>
  </conditionalFormatting>
  <conditionalFormatting sqref="D95">
    <cfRule type="expression" priority="39" dxfId="29" stopIfTrue="1">
      <formula>C95&gt;0</formula>
    </cfRule>
  </conditionalFormatting>
  <conditionalFormatting sqref="D211">
    <cfRule type="expression" priority="37" dxfId="29" stopIfTrue="1">
      <formula>C211&gt;0</formula>
    </cfRule>
  </conditionalFormatting>
  <conditionalFormatting sqref="D229:D453">
    <cfRule type="expression" priority="3" dxfId="29" stopIfTrue="1">
      <formula>C229&gt;0</formula>
    </cfRule>
  </conditionalFormatting>
  <conditionalFormatting sqref="D229:D453">
    <cfRule type="expression" priority="2" dxfId="29" stopIfTrue="1">
      <formula>C229&gt;0</formula>
    </cfRule>
  </conditionalFormatting>
  <conditionalFormatting sqref="D229:D453">
    <cfRule type="expression" priority="1" dxfId="29" stopIfTrue="1">
      <formula>C229&gt;0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CECV</cp:lastModifiedBy>
  <cp:lastPrinted>2018-12-08T01:22:18Z</cp:lastPrinted>
  <dcterms:created xsi:type="dcterms:W3CDTF">2009-04-20T08:11:00Z</dcterms:created>
  <dcterms:modified xsi:type="dcterms:W3CDTF">2018-12-08T05:59:29Z</dcterms:modified>
  <cp:category/>
  <cp:version/>
  <cp:contentType/>
  <cp:contentStatus/>
</cp:coreProperties>
</file>