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300" windowWidth="11280" windowHeight="7830" tabRatio="676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8" r:id="rId5"/>
    <sheet name="Phòng 301_07h00_03 Quang Trung" sheetId="25" r:id="rId6"/>
    <sheet name="Phòng 501_07h00_03 Quang Trung" sheetId="26" r:id="rId7"/>
    <sheet name="Phòng 502_07h00_03 Quang Trung" sheetId="27" r:id="rId8"/>
    <sheet name="Phòng 507_07h00_03 Quang Trung" sheetId="28" r:id="rId9"/>
    <sheet name="Phòng 508_07h00_03 Quang Trung" sheetId="29" r:id="rId10"/>
    <sheet name="Phòng 301_09h00_03 Quang Trung" sheetId="30" r:id="rId11"/>
    <sheet name="Phòng 501_09h00_03 Quang Trung" sheetId="31" r:id="rId12"/>
    <sheet name="Phòng 502_09h00_03 Quang Trung" sheetId="32" r:id="rId13"/>
    <sheet name="Phòng 507_09h00_03 Quang Trung" sheetId="33" r:id="rId14"/>
    <sheet name="Phòng 508_09h00_03 Quang Trung" sheetId="34" r:id="rId15"/>
  </sheets>
  <externalReferences>
    <externalReference r:id="rId1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  <definedName name="_xlnm.Print_Titles" localSheetId="5">'Phòng 301_07h00_03 Quang Trung'!$1:$7</definedName>
    <definedName name="_xlnm.Print_Titles" localSheetId="10">'Phòng 301_09h00_03 Quang Trung'!$1:$7</definedName>
    <definedName name="_xlnm.Print_Titles" localSheetId="6">'Phòng 501_07h00_03 Quang Trung'!$1:$7</definedName>
    <definedName name="_xlnm.Print_Titles" localSheetId="11">'Phòng 501_09h00_03 Quang Trung'!$1:$7</definedName>
    <definedName name="_xlnm.Print_Titles" localSheetId="7">'Phòng 502_07h00_03 Quang Trung'!$1:$7</definedName>
    <definedName name="_xlnm.Print_Titles" localSheetId="12">'Phòng 502_09h00_03 Quang Trung'!$1:$7</definedName>
    <definedName name="_xlnm.Print_Titles" localSheetId="8">'Phòng 507_07h00_03 Quang Trung'!$1:$7</definedName>
    <definedName name="_xlnm.Print_Titles" localSheetId="13">'Phòng 507_09h00_03 Quang Trung'!$1:$7</definedName>
    <definedName name="_xlnm.Print_Titles" localSheetId="9">'Phòng 508_07h00_03 Quang Trung'!$1:$7</definedName>
    <definedName name="_xlnm.Print_Titles" localSheetId="14">'Phòng 508_09h00_03 Quang Trung'!$1:$7</definedName>
  </definedNames>
  <calcPr calcId="144525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 l="1"/>
  <c r="B5" i="21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 l="1"/>
  <c r="E10" i="21"/>
  <c r="G13" i="2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<sst xmlns="http://schemas.openxmlformats.org/spreadsheetml/2006/main" count="4030" uniqueCount="813">
  <si>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</si>
  <si>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</si>
  <si>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</si>
  <si>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</si>
  <si>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</si>
  <si>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</si>
  <si>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</si>
  <si>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</si>
  <si>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</si>
  <si>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</si>
  <si>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</si>
  <si>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</si>
  <si>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</si>
  <si>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</si>
  <si>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</si>
  <si>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</si>
  <si>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</si>
  <si>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</si>
  <si>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</si>
  <si>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</si>
  <si>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</si>
  <si>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</si>
  <si>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</si>
  <si>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</si>
  <si>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</si>
  <si>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</si>
  <si>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</si>
  <si>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</si>
  <si>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</si>
  <si>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</si>
  <si>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</si>
  <si>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</si>
  <si>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</si>
  <si>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</si>
  <si>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</si>
  <si>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</si>
  <si>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</si>
  <si>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</si>
  <si>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</si>
  <si>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</si>
  <si>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</si>
  <si>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</si>
  <si>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</si>
  <si>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</si>
  <si>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</si>
  <si>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</si>
  <si>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</si>
  <si>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</si>
  <si>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</si>
  <si>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</si>
  <si>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</si>
  <si>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</si>
  <si>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</si>
  <si>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</si>
  <si>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</si>
  <si>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</si>
  <si>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</si>
  <si>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</si>
  <si>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</si>
  <si>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</si>
  <si>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</si>
  <si>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</si>
  <si>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</si>
  <si>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</si>
  <si>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</si>
  <si>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</si>
  <si>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</si>
  <si>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</si>
  <si>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</si>
  <si>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</si>
  <si>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</si>
  <si>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</si>
  <si>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</si>
  <si>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</si>
  <si>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</si>
  <si>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</si>
  <si>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</si>
  <si>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</si>
  <si>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</si>
  <si>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</si>
  <si>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</si>
  <si>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</si>
  <si>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</si>
  <si>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</si>
  <si>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</si>
  <si>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</si>
  <si>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</si>
  <si>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</si>
  <si>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</si>
  <si>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</si>
  <si>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</si>
  <si>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</si>
  <si>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</si>
  <si>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</si>
  <si>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</si>
  <si>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</si>
  <si>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</si>
  <si>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</si>
  <si>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</si>
  <si>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</si>
  <si>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</si>
  <si>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</si>
  <si>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</si>
  <si>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</si>
  <si>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</si>
  <si>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</si>
  <si>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</si>
  <si>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</si>
  <si>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</si>
  <si>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</si>
  <si>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</si>
  <si>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</si>
  <si>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</si>
  <si>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</si>
  <si>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</si>
  <si>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</si>
  <si>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</si>
  <si>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</si>
  <si>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</si>
  <si>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</si>
  <si>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</si>
  <si>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</si>
  <si>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</si>
  <si>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</si>
  <si>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</si>
  <si>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</si>
  <si>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</si>
  <si>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</si>
  <si>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</si>
  <si>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</si>
  <si>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</si>
  <si>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</si>
  <si>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</si>
  <si>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</si>
  <si>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</si>
  <si>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</si>
  <si>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</si>
  <si>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</si>
  <si>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</si>
  <si>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</si>
  <si>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</si>
  <si>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</si>
  <si>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</si>
  <si>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</si>
  <si>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</si>
  <si>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</si>
  <si>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</si>
  <si>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</si>
  <si>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</si>
  <si>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</si>
  <si>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</si>
  <si>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</si>
  <si>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</si>
  <si>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</si>
  <si>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</si>
  <si>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</si>
  <si>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</si>
  <si>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</si>
  <si>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</si>
  <si>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</si>
  <si>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</si>
  <si>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</si>
  <si>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</si>
  <si>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</si>
  <si>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</si>
  <si>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</si>
  <si>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</si>
  <si>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</si>
  <si>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</si>
  <si>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</si>
  <si>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</si>
  <si>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</si>
  <si>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</si>
  <si>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</si>
  <si>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</si>
  <si>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</si>
  <si>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</si>
  <si>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</si>
  <si>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</si>
  <si>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</si>
  <si>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</si>
  <si>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</si>
  <si>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</si>
  <si>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</si>
  <si>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</si>
  <si>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</si>
  <si>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Lần thi: 2</t>
  </si>
  <si>
    <t>Học kỳ: 2</t>
  </si>
  <si>
    <t>DUNG LƯỢNG</t>
  </si>
  <si>
    <t>SỐ MÁY</t>
  </si>
  <si>
    <t>DANH SÁCH SINH VIÊN ĐÓNG LỆ PHÍ THI LẦN 2 *  NĂM HỌC: 2016-2017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</si>
  <si>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</si>
  <si>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</si>
  <si>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</si>
  <si>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</si>
  <si>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</si>
  <si>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</si>
  <si>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</si>
  <si>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</si>
  <si>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</si>
  <si>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</si>
  <si>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</si>
  <si>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</si>
  <si>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</si>
  <si>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</si>
  <si>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</si>
  <si>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</si>
  <si>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</si>
  <si>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</si>
  <si>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</si>
  <si>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</si>
  <si>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</si>
  <si>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</si>
  <si>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</si>
  <si>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</si>
  <si>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</si>
  <si>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</si>
  <si>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</si>
  <si>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</si>
  <si>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</si>
  <si>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</si>
  <si>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</si>
  <si>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</si>
  <si>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</si>
  <si>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</si>
  <si>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</si>
  <si>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</si>
  <si>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</si>
  <si>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</si>
  <si>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</si>
  <si>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</si>
  <si>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</si>
  <si>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</si>
  <si>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</si>
  <si>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</si>
  <si>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</si>
  <si>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DANH SÁCH SINH VIÊN DỰ THI KHẢO SÁT TIN HỌC</t>
  </si>
  <si>
    <t>SỐ MAY</t>
  </si>
  <si>
    <t xml:space="preserve">Nguyễn Đức </t>
  </si>
  <si>
    <t>Tùng</t>
  </si>
  <si>
    <t xml:space="preserve">Bùi Hoàng </t>
  </si>
  <si>
    <t>Chương</t>
  </si>
  <si>
    <t xml:space="preserve">Bùi Văn </t>
  </si>
  <si>
    <t>Sinh</t>
  </si>
  <si>
    <t xml:space="preserve">Trần Thạch </t>
  </si>
  <si>
    <t>Thảo</t>
  </si>
  <si>
    <t xml:space="preserve">Trần Hữu </t>
  </si>
  <si>
    <t>Quốc</t>
  </si>
  <si>
    <t xml:space="preserve">Mai Xuân </t>
  </si>
  <si>
    <t>Trường</t>
  </si>
  <si>
    <t xml:space="preserve">Phạm Vũ Diệu </t>
  </si>
  <si>
    <t>Hiền</t>
  </si>
  <si>
    <t xml:space="preserve">Nguyễn Quốc </t>
  </si>
  <si>
    <t>Bảo</t>
  </si>
  <si>
    <t xml:space="preserve">Võ Thanh </t>
  </si>
  <si>
    <t>Trung</t>
  </si>
  <si>
    <t xml:space="preserve">Phạm Công </t>
  </si>
  <si>
    <t>Thành</t>
  </si>
  <si>
    <t xml:space="preserve">Nguyễn Cửu </t>
  </si>
  <si>
    <t>Tài</t>
  </si>
  <si>
    <t xml:space="preserve">Trần Lê Triệu </t>
  </si>
  <si>
    <t>Vĩ</t>
  </si>
  <si>
    <t xml:space="preserve">Dương Thị Ngọc </t>
  </si>
  <si>
    <t>Loan</t>
  </si>
  <si>
    <t xml:space="preserve">Trịnh Thị Xuân </t>
  </si>
  <si>
    <t>Anh</t>
  </si>
  <si>
    <t xml:space="preserve">Trịnh Thị Ngọc </t>
  </si>
  <si>
    <t>Vi</t>
  </si>
  <si>
    <t xml:space="preserve">Phan Thị Tường </t>
  </si>
  <si>
    <t xml:space="preserve">Đặng Thị Thùy </t>
  </si>
  <si>
    <t>Trang</t>
  </si>
  <si>
    <t xml:space="preserve">Phạm Thị </t>
  </si>
  <si>
    <t>Hằng</t>
  </si>
  <si>
    <t xml:space="preserve">Nguyễn Thị Ni </t>
  </si>
  <si>
    <t>Na</t>
  </si>
  <si>
    <t xml:space="preserve">Nguyễn Thị Khánh </t>
  </si>
  <si>
    <t>Hà</t>
  </si>
  <si>
    <t xml:space="preserve">Trịnh Cao </t>
  </si>
  <si>
    <t>Văn</t>
  </si>
  <si>
    <t xml:space="preserve">Nguyễn Thị Hồng </t>
  </si>
  <si>
    <t>Ngọc</t>
  </si>
  <si>
    <t xml:space="preserve">Phan Ngọc Hà </t>
  </si>
  <si>
    <t>My</t>
  </si>
  <si>
    <t xml:space="preserve">Hoàng Thị Quỳnh </t>
  </si>
  <si>
    <t>Nhung</t>
  </si>
  <si>
    <t xml:space="preserve">Nguyễn Thị Hạ </t>
  </si>
  <si>
    <t xml:space="preserve">Trần Phú </t>
  </si>
  <si>
    <t>Nguyên</t>
  </si>
  <si>
    <t xml:space="preserve">Đoàn Phi </t>
  </si>
  <si>
    <t>Hải</t>
  </si>
  <si>
    <t xml:space="preserve">Trương Quang </t>
  </si>
  <si>
    <t>Lộc</t>
  </si>
  <si>
    <t xml:space="preserve">Lê Gia Thuận </t>
  </si>
  <si>
    <t>Nam</t>
  </si>
  <si>
    <t xml:space="preserve">Bùi Nhật </t>
  </si>
  <si>
    <t>Long</t>
  </si>
  <si>
    <t xml:space="preserve">Huỳnh Quốc </t>
  </si>
  <si>
    <t>Cường</t>
  </si>
  <si>
    <t xml:space="preserve">Lê Hoàng </t>
  </si>
  <si>
    <t>Linh</t>
  </si>
  <si>
    <t xml:space="preserve">Hồ Hải </t>
  </si>
  <si>
    <t>Hưng</t>
  </si>
  <si>
    <t xml:space="preserve">Cao Bảo Nguyên </t>
  </si>
  <si>
    <t xml:space="preserve">Nguyễn Thiên </t>
  </si>
  <si>
    <t xml:space="preserve">Lê Văn </t>
  </si>
  <si>
    <t>Duy</t>
  </si>
  <si>
    <t xml:space="preserve">Đồng Thanh </t>
  </si>
  <si>
    <t xml:space="preserve">Võ Thành </t>
  </si>
  <si>
    <t xml:space="preserve">Hoàng Minh </t>
  </si>
  <si>
    <t xml:space="preserve">Nguyễn Thành </t>
  </si>
  <si>
    <t xml:space="preserve">Phạm Thị Thu </t>
  </si>
  <si>
    <t xml:space="preserve">Lê Thị </t>
  </si>
  <si>
    <t xml:space="preserve">Trần Thị Hoài </t>
  </si>
  <si>
    <t>Thanh</t>
  </si>
  <si>
    <t xml:space="preserve">Võ Thị Anh </t>
  </si>
  <si>
    <t>Tiên</t>
  </si>
  <si>
    <t xml:space="preserve">Trần Lê Yến </t>
  </si>
  <si>
    <t xml:space="preserve">Nguyễn Thị Phương </t>
  </si>
  <si>
    <t>Trúc</t>
  </si>
  <si>
    <t xml:space="preserve">Hồ Thị Thanh </t>
  </si>
  <si>
    <t>Hoài</t>
  </si>
  <si>
    <t xml:space="preserve">Hồ Như </t>
  </si>
  <si>
    <t xml:space="preserve">Hoàng Thị Kim </t>
  </si>
  <si>
    <t>Liên</t>
  </si>
  <si>
    <t xml:space="preserve">Đinh Thị Thúy </t>
  </si>
  <si>
    <t>Nga</t>
  </si>
  <si>
    <t xml:space="preserve">Trịnh Tăng Ngọc </t>
  </si>
  <si>
    <t>Diễm</t>
  </si>
  <si>
    <t xml:space="preserve">Đỗ Yến </t>
  </si>
  <si>
    <t>Nhi</t>
  </si>
  <si>
    <t xml:space="preserve">Khương Thị Mỹ </t>
  </si>
  <si>
    <t xml:space="preserve">Võ Thị </t>
  </si>
  <si>
    <t xml:space="preserve">Nguyễn Thị </t>
  </si>
  <si>
    <t xml:space="preserve">Nguyễn Thị Như </t>
  </si>
  <si>
    <t>Ly</t>
  </si>
  <si>
    <t xml:space="preserve">Nguyễn Thị Bích </t>
  </si>
  <si>
    <t>Trâm</t>
  </si>
  <si>
    <t xml:space="preserve">Ngô Trần Khánh </t>
  </si>
  <si>
    <t>Hòa</t>
  </si>
  <si>
    <t xml:space="preserve">Nguyễn Hoàng </t>
  </si>
  <si>
    <t xml:space="preserve">Nguyễn Trần Uyển </t>
  </si>
  <si>
    <t>Mi</t>
  </si>
  <si>
    <t xml:space="preserve">Trần Thúy </t>
  </si>
  <si>
    <t>Vy</t>
  </si>
  <si>
    <t xml:space="preserve">Trương Thị Quỳnh </t>
  </si>
  <si>
    <t>Như</t>
  </si>
  <si>
    <t xml:space="preserve">Nguyễn Thị Thu </t>
  </si>
  <si>
    <t>Hạ</t>
  </si>
  <si>
    <t xml:space="preserve">Võ Thị Mỹ </t>
  </si>
  <si>
    <t>Châu</t>
  </si>
  <si>
    <t xml:space="preserve">Ngô Thị Nhã </t>
  </si>
  <si>
    <t>Yến</t>
  </si>
  <si>
    <t xml:space="preserve">Trần Linh </t>
  </si>
  <si>
    <t>Chi</t>
  </si>
  <si>
    <t>Bích</t>
  </si>
  <si>
    <t>Thơi</t>
  </si>
  <si>
    <t xml:space="preserve">Lê Thị Kim </t>
  </si>
  <si>
    <t xml:space="preserve">Nguyễn Lan </t>
  </si>
  <si>
    <t>Hương</t>
  </si>
  <si>
    <t xml:space="preserve">Phan Minh </t>
  </si>
  <si>
    <t>Hảo</t>
  </si>
  <si>
    <t xml:space="preserve">Lê Thị Minh </t>
  </si>
  <si>
    <t>Hiếu</t>
  </si>
  <si>
    <t xml:space="preserve">Hồ Ngọc Anh </t>
  </si>
  <si>
    <t>Thư</t>
  </si>
  <si>
    <t xml:space="preserve">Cao Thị Diệu </t>
  </si>
  <si>
    <t>Sương</t>
  </si>
  <si>
    <t xml:space="preserve">Trần Thị Thanh </t>
  </si>
  <si>
    <t>Huyền</t>
  </si>
  <si>
    <t xml:space="preserve">Bùi Thị Thanh </t>
  </si>
  <si>
    <t xml:space="preserve">Nguyễn Đào Kim </t>
  </si>
  <si>
    <t>Ngân</t>
  </si>
  <si>
    <t xml:space="preserve">Đặng Thị Tường </t>
  </si>
  <si>
    <t xml:space="preserve">Nguyễn Thị Thanh </t>
  </si>
  <si>
    <t>Tâm</t>
  </si>
  <si>
    <t xml:space="preserve">Phan Huỳnh </t>
  </si>
  <si>
    <t>An</t>
  </si>
  <si>
    <t xml:space="preserve">Nguyễn Nhật </t>
  </si>
  <si>
    <t xml:space="preserve">Võ Thị Tuyết </t>
  </si>
  <si>
    <t xml:space="preserve">Nguyễn Thị Thúy </t>
  </si>
  <si>
    <t>Kiều</t>
  </si>
  <si>
    <t xml:space="preserve">Hoàng Ngọc Diễm </t>
  </si>
  <si>
    <t xml:space="preserve">Phan Thị Thúy </t>
  </si>
  <si>
    <t xml:space="preserve">Nguyễn Thị Ngọc </t>
  </si>
  <si>
    <t>Nương</t>
  </si>
  <si>
    <t>Phúc</t>
  </si>
  <si>
    <t xml:space="preserve">Đặng Như Quỳnh </t>
  </si>
  <si>
    <t xml:space="preserve">Nguyễn Thị Cẩm </t>
  </si>
  <si>
    <t>Tú</t>
  </si>
  <si>
    <t xml:space="preserve">Dương Thùy </t>
  </si>
  <si>
    <t>Mai</t>
  </si>
  <si>
    <t xml:space="preserve">Nguyễn Thị Mỹ </t>
  </si>
  <si>
    <t>Duyên</t>
  </si>
  <si>
    <t xml:space="preserve">Lương Thanh </t>
  </si>
  <si>
    <t xml:space="preserve">Nguyễn Trương Quỳnh </t>
  </si>
  <si>
    <t xml:space="preserve">Bùi Thị </t>
  </si>
  <si>
    <t xml:space="preserve">Bùi Thị Minh </t>
  </si>
  <si>
    <t xml:space="preserve">Kiều Thị Huyền </t>
  </si>
  <si>
    <t xml:space="preserve">Huỳnh Lê Thị Thúy </t>
  </si>
  <si>
    <t>Quyên</t>
  </si>
  <si>
    <t xml:space="preserve">Nguyễn Thị Tuyết </t>
  </si>
  <si>
    <t>Trinh</t>
  </si>
  <si>
    <t xml:space="preserve">Hồ Thị Hoàng </t>
  </si>
  <si>
    <t>Diệp</t>
  </si>
  <si>
    <t xml:space="preserve">Châu Ngọc Tường </t>
  </si>
  <si>
    <t xml:space="preserve">Nguyễn Thị Kim </t>
  </si>
  <si>
    <t>Thi</t>
  </si>
  <si>
    <t xml:space="preserve">Đỗ Thanh </t>
  </si>
  <si>
    <t>Thương</t>
  </si>
  <si>
    <t xml:space="preserve">Dương Thị Tú </t>
  </si>
  <si>
    <t xml:space="preserve">Hồ Thị Thu </t>
  </si>
  <si>
    <t xml:space="preserve">Lê Thị Thanh </t>
  </si>
  <si>
    <t>Phương</t>
  </si>
  <si>
    <t xml:space="preserve">Trần Mai Ánh </t>
  </si>
  <si>
    <t>Đông</t>
  </si>
  <si>
    <t xml:space="preserve">Nguyễn Thị Hà </t>
  </si>
  <si>
    <t xml:space="preserve">Trương Thị Thanh </t>
  </si>
  <si>
    <t xml:space="preserve">Dương Thị Kim </t>
  </si>
  <si>
    <t xml:space="preserve">Trần Thị Trâm </t>
  </si>
  <si>
    <t>Quỳnh</t>
  </si>
  <si>
    <t xml:space="preserve">Cao Nguyễn Hồng </t>
  </si>
  <si>
    <t xml:space="preserve">Trần Thị </t>
  </si>
  <si>
    <t xml:space="preserve">Trần Thị Kim </t>
  </si>
  <si>
    <t xml:space="preserve">Phạm Ngô Thúy </t>
  </si>
  <si>
    <t xml:space="preserve">Võ Thị Bích </t>
  </si>
  <si>
    <t xml:space="preserve">Lê Đỗ Thuỳ </t>
  </si>
  <si>
    <t>Dương</t>
  </si>
  <si>
    <t>Uyên</t>
  </si>
  <si>
    <t xml:space="preserve">Mai Thị Huỳnh </t>
  </si>
  <si>
    <t xml:space="preserve">Võ Thị Thu </t>
  </si>
  <si>
    <t xml:space="preserve">Ngô Thị </t>
  </si>
  <si>
    <t xml:space="preserve">Trần Thị Nguyệt </t>
  </si>
  <si>
    <t xml:space="preserve">Vương Thị Thúy </t>
  </si>
  <si>
    <t>Đào</t>
  </si>
  <si>
    <t xml:space="preserve">Vũ Thị Thu </t>
  </si>
  <si>
    <t xml:space="preserve">Phan Thị Thanh </t>
  </si>
  <si>
    <t>Phượng</t>
  </si>
  <si>
    <t xml:space="preserve">Trần Thị Cẩm </t>
  </si>
  <si>
    <t xml:space="preserve">Nguyễn Thị Xuân </t>
  </si>
  <si>
    <t xml:space="preserve">Nguyễn Ý </t>
  </si>
  <si>
    <t xml:space="preserve">Mai Thị </t>
  </si>
  <si>
    <t>Tuyền</t>
  </si>
  <si>
    <t>Hoa</t>
  </si>
  <si>
    <t xml:space="preserve">Trần Thị Việt </t>
  </si>
  <si>
    <t>Dung</t>
  </si>
  <si>
    <t xml:space="preserve">Trần Thu </t>
  </si>
  <si>
    <t>Thủy</t>
  </si>
  <si>
    <t xml:space="preserve">Hà Ngọc Minh </t>
  </si>
  <si>
    <t xml:space="preserve">Lê Diệu </t>
  </si>
  <si>
    <t>Ái</t>
  </si>
  <si>
    <t xml:space="preserve">Phạm Vương Tú </t>
  </si>
  <si>
    <t xml:space="preserve">Mai Thị Thảo </t>
  </si>
  <si>
    <t>Tuyên</t>
  </si>
  <si>
    <t xml:space="preserve">Phan Huỳnh Thị Vân </t>
  </si>
  <si>
    <t xml:space="preserve">Trần Dương Thùy </t>
  </si>
  <si>
    <t>Ý</t>
  </si>
  <si>
    <t xml:space="preserve">Nguyễn Nhã Yến </t>
  </si>
  <si>
    <t xml:space="preserve">Đoàn Minh </t>
  </si>
  <si>
    <t>Nguyệt</t>
  </si>
  <si>
    <t xml:space="preserve">Ngô Thị Bích </t>
  </si>
  <si>
    <t xml:space="preserve">Nguyễn Thị Thảo </t>
  </si>
  <si>
    <t xml:space="preserve">Trần Gia </t>
  </si>
  <si>
    <t>Hân</t>
  </si>
  <si>
    <t xml:space="preserve">Phạm Thị Huyền </t>
  </si>
  <si>
    <t xml:space="preserve">Lưu Thị Hoàng </t>
  </si>
  <si>
    <t>Oanh</t>
  </si>
  <si>
    <t xml:space="preserve">Huỳnh Nguyên </t>
  </si>
  <si>
    <t>Hạnh</t>
  </si>
  <si>
    <t xml:space="preserve">Nguyễn Tường Nhật </t>
  </si>
  <si>
    <t xml:space="preserve">Nguyễn Thị Thùy </t>
  </si>
  <si>
    <t xml:space="preserve">Dương Thị Mỹ </t>
  </si>
  <si>
    <t xml:space="preserve">Trần Thị Như </t>
  </si>
  <si>
    <t xml:space="preserve">Nguyễn Bích Trâm </t>
  </si>
  <si>
    <t xml:space="preserve">Nguyễn Cửu Quỳnh </t>
  </si>
  <si>
    <t xml:space="preserve">Hoàng Thị Như </t>
  </si>
  <si>
    <t xml:space="preserve">Lê Thị Tú </t>
  </si>
  <si>
    <t xml:space="preserve">Nguyễn Thị Linh </t>
  </si>
  <si>
    <t>Đan</t>
  </si>
  <si>
    <t>Thùy</t>
  </si>
  <si>
    <t xml:space="preserve">Lâm Thùy </t>
  </si>
  <si>
    <t xml:space="preserve">Dương Thúy </t>
  </si>
  <si>
    <t xml:space="preserve">Phan Thị Hoài </t>
  </si>
  <si>
    <t xml:space="preserve">Nguyễn Đoàn Như </t>
  </si>
  <si>
    <t>Huỳnh</t>
  </si>
  <si>
    <t xml:space="preserve">Ngô Vi </t>
  </si>
  <si>
    <t>Khanh</t>
  </si>
  <si>
    <t>Luận</t>
  </si>
  <si>
    <t xml:space="preserve">Lê Thị Thu </t>
  </si>
  <si>
    <t xml:space="preserve">Trương Lê Sao </t>
  </si>
  <si>
    <t xml:space="preserve">Nguyễn Thị Lê </t>
  </si>
  <si>
    <t xml:space="preserve">Trần Thảo </t>
  </si>
  <si>
    <t xml:space="preserve">Trương Thị Nhật </t>
  </si>
  <si>
    <t xml:space="preserve">Ông Lê Triệu </t>
  </si>
  <si>
    <t>Phú</t>
  </si>
  <si>
    <t xml:space="preserve">Hà Minh </t>
  </si>
  <si>
    <t>Ánh</t>
  </si>
  <si>
    <t xml:space="preserve">Phạm Thị Hồng </t>
  </si>
  <si>
    <t xml:space="preserve">Lê Kiều </t>
  </si>
  <si>
    <t xml:space="preserve">Trần Quang </t>
  </si>
  <si>
    <t>Vũ</t>
  </si>
  <si>
    <t xml:space="preserve">Nguyễn Nam </t>
  </si>
  <si>
    <t>Phong</t>
  </si>
  <si>
    <t xml:space="preserve">Trần Duy </t>
  </si>
  <si>
    <t>Hậu</t>
  </si>
  <si>
    <t xml:space="preserve">Lê Công </t>
  </si>
  <si>
    <t>Hoàng</t>
  </si>
  <si>
    <t xml:space="preserve">Võ Hữu </t>
  </si>
  <si>
    <t xml:space="preserve">Trần Ngọc Nhật </t>
  </si>
  <si>
    <t>Kha</t>
  </si>
  <si>
    <t xml:space="preserve">Hồ Quảng </t>
  </si>
  <si>
    <t>Thịnh</t>
  </si>
  <si>
    <t xml:space="preserve">Nguyễn Tiến </t>
  </si>
  <si>
    <t>Thắng</t>
  </si>
  <si>
    <t>Tịnh</t>
  </si>
  <si>
    <t>Sơn</t>
  </si>
  <si>
    <t xml:space="preserve">Phan Thanh </t>
  </si>
  <si>
    <t xml:space="preserve">Ngô Minh </t>
  </si>
  <si>
    <t>Hoàn</t>
  </si>
  <si>
    <t xml:space="preserve">Hoa Trung </t>
  </si>
  <si>
    <t>Kiên</t>
  </si>
  <si>
    <t xml:space="preserve">Nguyễn Lê </t>
  </si>
  <si>
    <t>Huy</t>
  </si>
  <si>
    <t xml:space="preserve">Nguyễn Hùng </t>
  </si>
  <si>
    <t xml:space="preserve">Đặng Công </t>
  </si>
  <si>
    <t xml:space="preserve">Nguyễn </t>
  </si>
  <si>
    <t>Mẫn</t>
  </si>
  <si>
    <t xml:space="preserve">Hồ Xuân </t>
  </si>
  <si>
    <t xml:space="preserve">Bùi Ngọc Huỳnh </t>
  </si>
  <si>
    <t xml:space="preserve">Hoàng Quốc </t>
  </si>
  <si>
    <t xml:space="preserve">Phan Huy </t>
  </si>
  <si>
    <t>Thiện</t>
  </si>
  <si>
    <t xml:space="preserve">Văn Thành </t>
  </si>
  <si>
    <t>Nhân</t>
  </si>
  <si>
    <t xml:space="preserve">Lê Vĩnh </t>
  </si>
  <si>
    <t xml:space="preserve">Huỳnh Kim </t>
  </si>
  <si>
    <t>Đức</t>
  </si>
  <si>
    <t xml:space="preserve">Huỳnh Văn </t>
  </si>
  <si>
    <t>Tân</t>
  </si>
  <si>
    <t xml:space="preserve">Huỳnh </t>
  </si>
  <si>
    <t xml:space="preserve">Đỗ Phạm Hữu </t>
  </si>
  <si>
    <t xml:space="preserve">Nguyễn Hoàng Thái </t>
  </si>
  <si>
    <t>Lâm</t>
  </si>
  <si>
    <t xml:space="preserve">Trương Ngọc </t>
  </si>
  <si>
    <t xml:space="preserve">Phạm Nghinh </t>
  </si>
  <si>
    <t>Xuân</t>
  </si>
  <si>
    <t xml:space="preserve">Nguyễn Đắc </t>
  </si>
  <si>
    <t xml:space="preserve">Trần Hưng Anh </t>
  </si>
  <si>
    <t>Tuấn</t>
  </si>
  <si>
    <t xml:space="preserve">Hà Gia </t>
  </si>
  <si>
    <t xml:space="preserve">Nguyễn Lê Chí </t>
  </si>
  <si>
    <t xml:space="preserve">Ngô Anh </t>
  </si>
  <si>
    <t xml:space="preserve">Lê Thanh </t>
  </si>
  <si>
    <t>Trải</t>
  </si>
  <si>
    <t xml:space="preserve">Nguyễn Công </t>
  </si>
  <si>
    <t xml:space="preserve">Phan Hồng </t>
  </si>
  <si>
    <t>Nhật</t>
  </si>
  <si>
    <t xml:space="preserve">Lê Quang </t>
  </si>
  <si>
    <t>Sang</t>
  </si>
  <si>
    <t xml:space="preserve">Phan Đình </t>
  </si>
  <si>
    <t xml:space="preserve">Lê Minh Tuấn </t>
  </si>
  <si>
    <t xml:space="preserve">Nguyễn Xuân </t>
  </si>
  <si>
    <t>Bách</t>
  </si>
  <si>
    <t xml:space="preserve">Nguyễn Hữu </t>
  </si>
  <si>
    <t>Đạt</t>
  </si>
  <si>
    <t xml:space="preserve">Kim Văn </t>
  </si>
  <si>
    <t xml:space="preserve">Phạm Nhật </t>
  </si>
  <si>
    <t xml:space="preserve">Phan Tấn </t>
  </si>
  <si>
    <t xml:space="preserve">Mai Thanh </t>
  </si>
  <si>
    <t xml:space="preserve">Nguyễn Trần Đức </t>
  </si>
  <si>
    <t xml:space="preserve">Lưu Thị Kiều </t>
  </si>
  <si>
    <t xml:space="preserve">Hoàng Thị </t>
  </si>
  <si>
    <t xml:space="preserve">Diệp Sử </t>
  </si>
  <si>
    <t>Khả</t>
  </si>
  <si>
    <t xml:space="preserve">Phan Thị Phương </t>
  </si>
  <si>
    <t>Thúy</t>
  </si>
  <si>
    <t>Lên</t>
  </si>
  <si>
    <t xml:space="preserve">Hồ Thị Cung </t>
  </si>
  <si>
    <t xml:space="preserve">Mang Châu Thiên </t>
  </si>
  <si>
    <t xml:space="preserve">Trương Trang </t>
  </si>
  <si>
    <t xml:space="preserve">Ngô Thị Như </t>
  </si>
  <si>
    <t xml:space="preserve">Trần Đức Hoàng </t>
  </si>
  <si>
    <t xml:space="preserve">Đỗ Hữu </t>
  </si>
  <si>
    <t>Nghĩa</t>
  </si>
  <si>
    <t xml:space="preserve">Nguyễn Thanh </t>
  </si>
  <si>
    <t xml:space="preserve">Phan Văn </t>
  </si>
  <si>
    <t>Trực</t>
  </si>
  <si>
    <t xml:space="preserve">Lê Hoàng Trúc </t>
  </si>
  <si>
    <t>Giang</t>
  </si>
  <si>
    <t xml:space="preserve">Ngô Thị Thu </t>
  </si>
  <si>
    <t>Nhiên</t>
  </si>
  <si>
    <t xml:space="preserve">Lê Thị Phương </t>
  </si>
  <si>
    <t xml:space="preserve">Trần Thị Anh </t>
  </si>
  <si>
    <t xml:space="preserve">Đỗ Thị Thanh </t>
  </si>
  <si>
    <t xml:space="preserve">Trương Thị Thùy </t>
  </si>
  <si>
    <t>Diệu</t>
  </si>
  <si>
    <t xml:space="preserve">Trần Thị Thu </t>
  </si>
  <si>
    <t>Lê</t>
  </si>
  <si>
    <t xml:space="preserve">Nguyễn Thị Trà </t>
  </si>
  <si>
    <t xml:space="preserve">Trần Thị Phương </t>
  </si>
  <si>
    <t xml:space="preserve">Trần Thị Khánh </t>
  </si>
  <si>
    <t xml:space="preserve">Đặng Thị Thanh </t>
  </si>
  <si>
    <t xml:space="preserve">Nguyễn Thị Chánh </t>
  </si>
  <si>
    <t xml:space="preserve">Lê Thị Tuyết </t>
  </si>
  <si>
    <t xml:space="preserve">Trần Ngọc </t>
  </si>
  <si>
    <t xml:space="preserve">Đỗ Thị Ngọc </t>
  </si>
  <si>
    <t xml:space="preserve">Đặng Thị </t>
  </si>
  <si>
    <t>Bình</t>
  </si>
  <si>
    <t xml:space="preserve">Đỗ Nguyễn Giang </t>
  </si>
  <si>
    <t>Chiên</t>
  </si>
  <si>
    <t xml:space="preserve">Lê Thị Bích </t>
  </si>
  <si>
    <t>Dân</t>
  </si>
  <si>
    <t>Định</t>
  </si>
  <si>
    <t xml:space="preserve">Huỳnh Thị Mỹ </t>
  </si>
  <si>
    <t xml:space="preserve">Trần Thị Song </t>
  </si>
  <si>
    <t xml:space="preserve">Phạm Thị Như </t>
  </si>
  <si>
    <t xml:space="preserve">Phạm Nguyễn Ngọc </t>
  </si>
  <si>
    <t>Hiệp</t>
  </si>
  <si>
    <t xml:space="preserve">Hà Thị </t>
  </si>
  <si>
    <t xml:space="preserve">Nguyễn Bích </t>
  </si>
  <si>
    <t xml:space="preserve">Trịnh Ngọc </t>
  </si>
  <si>
    <t>Huê</t>
  </si>
  <si>
    <t xml:space="preserve">Hồ Thị Ngọc </t>
  </si>
  <si>
    <t xml:space="preserve">Ngô Thị Ngọc </t>
  </si>
  <si>
    <t xml:space="preserve">Đinh Thị </t>
  </si>
  <si>
    <t>Len</t>
  </si>
  <si>
    <t xml:space="preserve">Phạm Ngọc </t>
  </si>
  <si>
    <t xml:space="preserve">Trần Thị Ngũ </t>
  </si>
  <si>
    <t>Luyến</t>
  </si>
  <si>
    <t xml:space="preserve">Trần Thị Trúc </t>
  </si>
  <si>
    <t>Minh</t>
  </si>
  <si>
    <t xml:space="preserve">Huỳnh Thị Tố </t>
  </si>
  <si>
    <t xml:space="preserve">Trần Kim </t>
  </si>
  <si>
    <t xml:space="preserve">Huỳnh Bảo </t>
  </si>
  <si>
    <t xml:space="preserve">Đoàn Thị Thanh </t>
  </si>
  <si>
    <t>Nhàn</t>
  </si>
  <si>
    <t xml:space="preserve">Nguyễn Thị Yến </t>
  </si>
  <si>
    <t xml:space="preserve">Dương Thị Ý </t>
  </si>
  <si>
    <t xml:space="preserve">Hoàng Mỹ </t>
  </si>
  <si>
    <t xml:space="preserve">Trương Thị Kiều </t>
  </si>
  <si>
    <t xml:space="preserve">Nguyễn Thị Hạnh </t>
  </si>
  <si>
    <t xml:space="preserve">Hoàng Lê Ngọc </t>
  </si>
  <si>
    <t>Phụng</t>
  </si>
  <si>
    <t xml:space="preserve">Chế Thị </t>
  </si>
  <si>
    <t>Phường</t>
  </si>
  <si>
    <t xml:space="preserve">Bùi Thị Kim </t>
  </si>
  <si>
    <t xml:space="preserve">Trần Thị Bích </t>
  </si>
  <si>
    <t xml:space="preserve">Lê Thị Út </t>
  </si>
  <si>
    <t xml:space="preserve">Võ Thị Thanh </t>
  </si>
  <si>
    <t xml:space="preserve">Phạm Lưu Thanh </t>
  </si>
  <si>
    <t xml:space="preserve">Phạm Nguyễn Phương </t>
  </si>
  <si>
    <t xml:space="preserve">Nguyễn Bình Kim </t>
  </si>
  <si>
    <t xml:space="preserve">Lê Thái Thủy </t>
  </si>
  <si>
    <t xml:space="preserve">Đoàn Thị Thùy </t>
  </si>
  <si>
    <t xml:space="preserve">Phan Tuyết </t>
  </si>
  <si>
    <t xml:space="preserve">Huỳnh Vũ Phi </t>
  </si>
  <si>
    <t>Tuyết</t>
  </si>
  <si>
    <t xml:space="preserve">Trần Thị Thảo </t>
  </si>
  <si>
    <t xml:space="preserve">Nguyễn Thái Công Hoàng </t>
  </si>
  <si>
    <t xml:space="preserve">Lê Phú Hoàng </t>
  </si>
  <si>
    <t xml:space="preserve">Đặng Xuân </t>
  </si>
  <si>
    <t>Bảng</t>
  </si>
  <si>
    <t xml:space="preserve">Nguyễn Tuấn </t>
  </si>
  <si>
    <t xml:space="preserve">Nguyễn Phan Tiến </t>
  </si>
  <si>
    <t xml:space="preserve">Nguyễn Văn Linh </t>
  </si>
  <si>
    <t xml:space="preserve">Huỳnh Minh </t>
  </si>
  <si>
    <t>Hiển</t>
  </si>
  <si>
    <t xml:space="preserve">Cao Minh </t>
  </si>
  <si>
    <t xml:space="preserve">Phạm Đắc </t>
  </si>
  <si>
    <t>Khoa</t>
  </si>
  <si>
    <t xml:space="preserve">Trần Lâm Duy </t>
  </si>
  <si>
    <t xml:space="preserve">Trương Văn </t>
  </si>
  <si>
    <t xml:space="preserve">Nguyễn Ngọc </t>
  </si>
  <si>
    <t xml:space="preserve">Nguyễn Bình </t>
  </si>
  <si>
    <t>Quang</t>
  </si>
  <si>
    <t xml:space="preserve">Trần Nguyễn Hải </t>
  </si>
  <si>
    <t xml:space="preserve">Nguyễn Hồng </t>
  </si>
  <si>
    <t xml:space="preserve">Nguyễn Văn </t>
  </si>
  <si>
    <t xml:space="preserve">Lê Đình </t>
  </si>
  <si>
    <t>Thông</t>
  </si>
  <si>
    <t xml:space="preserve">Huỳnh Triệu </t>
  </si>
  <si>
    <t xml:space="preserve">Trần Quốc </t>
  </si>
  <si>
    <t>Tín</t>
  </si>
  <si>
    <t xml:space="preserve">Phạm Văn </t>
  </si>
  <si>
    <t>Tô</t>
  </si>
  <si>
    <t xml:space="preserve">Võ Trịnh </t>
  </si>
  <si>
    <t xml:space="preserve">Nguyễn Minh </t>
  </si>
  <si>
    <t xml:space="preserve">Hoàng Anh </t>
  </si>
  <si>
    <t xml:space="preserve">Hà Đình </t>
  </si>
  <si>
    <t xml:space="preserve">Phan Nhật </t>
  </si>
  <si>
    <t>Phan Thị Trúc</t>
  </si>
  <si>
    <t>Nguyễn Thị Thùy</t>
  </si>
  <si>
    <t>Dịu</t>
  </si>
  <si>
    <t>Bùi Trường</t>
  </si>
  <si>
    <t xml:space="preserve">Nguyễn Quỳnh </t>
  </si>
  <si>
    <t xml:space="preserve">Lê Thị Hồng </t>
  </si>
  <si>
    <t xml:space="preserve">Nguyễn Kim </t>
  </si>
  <si>
    <t xml:space="preserve">Nguyễn Ngọc Ly </t>
  </si>
  <si>
    <t xml:space="preserve">Đinh Ri </t>
  </si>
  <si>
    <t xml:space="preserve">Dương Thị Thanh </t>
  </si>
  <si>
    <t xml:space="preserve">Trương Nhật </t>
  </si>
  <si>
    <t>Lý</t>
  </si>
  <si>
    <t xml:space="preserve">Hồ Lê Hoàng </t>
  </si>
  <si>
    <t xml:space="preserve">Tô Trường </t>
  </si>
  <si>
    <t xml:space="preserve">Lê Thị Quỳnh </t>
  </si>
  <si>
    <t xml:space="preserve">Đào Nguyễn Khánh </t>
  </si>
  <si>
    <t xml:space="preserve">Hồ Thị Hồng </t>
  </si>
  <si>
    <t>K20KKT</t>
  </si>
  <si>
    <t>K17CSU-KTR</t>
  </si>
  <si>
    <t>K18YDH</t>
  </si>
  <si>
    <t>K18KTN</t>
  </si>
  <si>
    <t>K19XDC</t>
  </si>
  <si>
    <t>K19PSU-DLK</t>
  </si>
  <si>
    <t>K19KDN</t>
  </si>
  <si>
    <t>K19QTH</t>
  </si>
  <si>
    <t>K19QNH</t>
  </si>
  <si>
    <t>K19CSU-KTR</t>
  </si>
  <si>
    <t>K21PSU-DLK</t>
  </si>
  <si>
    <t>K21DLK</t>
  </si>
  <si>
    <t>K20NAD</t>
  </si>
  <si>
    <t>K20VHD</t>
  </si>
  <si>
    <t>K20DLK</t>
  </si>
  <si>
    <t>K20VQH</t>
  </si>
  <si>
    <t>K20KTR</t>
  </si>
  <si>
    <t>K21YDD</t>
  </si>
  <si>
    <t>K20YDH</t>
  </si>
  <si>
    <t>K20PSU-DLK</t>
  </si>
  <si>
    <t>K20DLL</t>
  </si>
  <si>
    <t>K20QTH</t>
  </si>
  <si>
    <t>K20QTC</t>
  </si>
  <si>
    <t>K20YDD</t>
  </si>
  <si>
    <t>K20QTM</t>
  </si>
  <si>
    <t>K20KDN</t>
  </si>
  <si>
    <t>K21NAB</t>
  </si>
  <si>
    <t>K20PSU-KKT</t>
  </si>
  <si>
    <t>K20CSU-XDD</t>
  </si>
  <si>
    <t>K20XDD</t>
  </si>
  <si>
    <t>K20XDC</t>
  </si>
  <si>
    <t>K20PSU-DLH</t>
  </si>
  <si>
    <t>T21YDH</t>
  </si>
  <si>
    <t>T20YDH</t>
  </si>
  <si>
    <t>K21QTM</t>
  </si>
  <si>
    <t>K21KMQ</t>
  </si>
  <si>
    <t>K21PSU-QTH</t>
  </si>
  <si>
    <t>K21QTH</t>
  </si>
  <si>
    <t>K21PSU-KKT</t>
  </si>
  <si>
    <t>K21QNH</t>
  </si>
  <si>
    <t>K21KKT</t>
  </si>
  <si>
    <t>K21PSU-QNH</t>
  </si>
  <si>
    <t>K21KDN</t>
  </si>
  <si>
    <t>K21NAD</t>
  </si>
  <si>
    <t>K21VBC</t>
  </si>
  <si>
    <t>K21VHD</t>
  </si>
  <si>
    <t>K21DLL</t>
  </si>
  <si>
    <t>K21LKT</t>
  </si>
  <si>
    <t>K21EDT</t>
  </si>
  <si>
    <t>T21YDD</t>
  </si>
  <si>
    <t>T22YDD</t>
  </si>
  <si>
    <t>D21YDH</t>
  </si>
  <si>
    <t>D21XDD</t>
  </si>
  <si>
    <t>T22KDN</t>
  </si>
  <si>
    <t>D22YDH</t>
  </si>
  <si>
    <t>D22DLK</t>
  </si>
  <si>
    <t>K18KTR</t>
  </si>
  <si>
    <t>301-07h00_03 Quang Trung-40-2-1-11-1</t>
  </si>
  <si>
    <t>ĐỢT: THÁNG 09 NĂM 2019</t>
  </si>
  <si>
    <t>07h00_03 Quang Trung</t>
  </si>
  <si>
    <t>501-07h00_03 Quang Trung-45-2-3-11-2</t>
  </si>
  <si>
    <t>502-07h00_03 Quang Trung-47-2-5-11-3</t>
  </si>
  <si>
    <t>507-07h00_03 Quang Trung-47-2-7-11-4</t>
  </si>
  <si>
    <t>508-07h00_03 Quang Trung-27-1-9-11-5</t>
  </si>
  <si>
    <t>301-09h00_03 Quang Trung-40-2-10-11-6</t>
  </si>
  <si>
    <t>501-09h00_03 Quang Trung-45-2-12-11-7</t>
  </si>
  <si>
    <t>502-09h00_03 Quang Trung-47-2-14-11-8</t>
  </si>
  <si>
    <t>507-09h00_03 Quang Trung-47-2-16-11-9</t>
  </si>
  <si>
    <t>508-09h00_03 Quang Trung-26-1-18-11-10</t>
  </si>
  <si>
    <t>301</t>
  </si>
  <si>
    <t>Thời gian:07h00 - Ngày 10/08/2019 - Phòng: 301 - Cơ sở:  03 Quang Trung</t>
  </si>
  <si>
    <t>07h00 - Ngày 10/08/2019 - Phòng: 301 - Cơ sở:  03 Quang Trung</t>
  </si>
  <si>
    <t>501</t>
  </si>
  <si>
    <t>Thời gian:07h00 - Ngày 10/08/2019 - Phòng: 501 - Cơ sở:  03 Quang Trung</t>
  </si>
  <si>
    <t>07h00 - Ngày 10/08/2019 - Phòng: 501 - Cơ sở:  03 Quang Trung</t>
  </si>
  <si>
    <t>502</t>
  </si>
  <si>
    <t>Thời gian:07h00 - Ngày 10/08/2019 - Phòng: 502 - Cơ sở:  03 Quang Trung</t>
  </si>
  <si>
    <t>07h00 - Ngày 10/08/2019 - Phòng: 502 - Cơ sở:  03 Quang Trung</t>
  </si>
  <si>
    <t>507</t>
  </si>
  <si>
    <t>Thời gian:07h00 - Ngày 10/08/2019 - Phòng: 507 - Cơ sở:  03 Quang Trung</t>
  </si>
  <si>
    <t>07h00 - Ngày 10/08/2019 - Phòng: 507 - Cơ sở:  03 Quang Trung</t>
  </si>
  <si>
    <t>508</t>
  </si>
  <si>
    <t>Thời gian:07h00 - Ngày 10/08/2019 - Phòng: 508 - Cơ sở:  03 Quang Trung</t>
  </si>
  <si>
    <t>07h00 - Ngày 10/08/2019 - Phòng: 508 - Cơ sở:  03 Quang Trung</t>
  </si>
  <si>
    <t>09h00_03 Quang Trung</t>
  </si>
  <si>
    <t>Thời gian:09h00 - Ngày 10/08/2019 - Phòng: 301 - Cơ sở:  03 Quang Trung</t>
  </si>
  <si>
    <t>09h00 - Ngày 10/08/2019 - Phòng: 301 - Cơ sở:  03 Quang Trung</t>
  </si>
  <si>
    <t>Thời gian:09h00 - Ngày 10/08/2019 - Phòng: 501 - Cơ sở:  03 Quang Trung</t>
  </si>
  <si>
    <t>09h00 - Ngày 10/08/2019 - Phòng: 501 - Cơ sở:  03 Quang Trung</t>
  </si>
  <si>
    <t>Thời gian:09h00 - Ngày 10/08/2019 - Phòng: 502 - Cơ sở:  03 Quang Trung</t>
  </si>
  <si>
    <t>09h00 - Ngày 10/08/2019 - Phòng: 502 - Cơ sở:  03 Quang Trung</t>
  </si>
  <si>
    <t>Thời gian:09h00 - Ngày 10/08/2019 - Phòng: 507 - Cơ sở:  03 Quang Trung</t>
  </si>
  <si>
    <t>09h00 - Ngày 10/08/2019 - Phòng: 507 - Cơ sở:  03 Quang Trung</t>
  </si>
  <si>
    <t>Thời gian:09h00 - Ngày 10/08/2019 - Phòng: 508 - Cơ sở:  03 Quang Trung</t>
  </si>
  <si>
    <t>09h00 - Ngày 10/08/2019 - Phòng: 508 - Cơ sở:  03 Quang Trung</t>
  </si>
  <si>
    <t>ĐỢT: THÁNG 08 NĂM 2019</t>
  </si>
  <si>
    <t>SINH VIÊN THẮC MẮC LIÊN HỆ MAIL: phanthanhtamdtu@gmail.com</t>
  </si>
  <si>
    <t>07h00 - Ngày 10/08/2019 - Phòng: 301 - 03 Quang Trung</t>
  </si>
  <si>
    <t>07h00 - Ngày 10/08/2019 - Phòng: 501 - 03 Quang Trung</t>
  </si>
  <si>
    <t>07h00 - Ngày 10/08/2019 - Phòng: 502 - 03 Quang Trung</t>
  </si>
  <si>
    <t>07h00 - Ngày 10/08/2019 - Phòng: 507 - 03 Quang Trung</t>
  </si>
  <si>
    <t>07h00 - Ngày 10/08/2019 - Phòng: 508 - 03 Quang Trung</t>
  </si>
  <si>
    <t>09h00 - Ngày 10/08/2019 - Phòng: 301 - 03 Quang Trung</t>
  </si>
  <si>
    <t>09h00 - Ngày 10/08/2019 - Phòng: 501 - 03 Quang Trung</t>
  </si>
  <si>
    <t>09h00 - Ngày 10/08/2019 - Phòng: 502 - 03 Quang Trung</t>
  </si>
  <si>
    <t>09h00 - Ngày 10/08/2019 - Phòng: 507 - 03 Quang Trung</t>
  </si>
  <si>
    <t>09h00 - Ngày 10/08/2019 - Phòng: 508 - 03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</si>
</sst>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0" fontId="71" fillId="0" borderId="0"/>
  </cellStyleXfs>
  <cellXfs count="20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7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79" fillId="0" borderId="16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6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4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6" fillId="0" borderId="3" xfId="184" applyFont="1" applyFill="1" applyBorder="1" applyAlignment="1">
      <alignment horizontal="center" vertical="center"/>
    </xf>
    <xf numFmtId="9" fontId="85" fillId="0" borderId="3" xfId="184" applyFont="1" applyFill="1" applyBorder="1" applyAlignment="1">
      <alignment horizontal="center" vertical="center" wrapText="1"/>
    </xf>
    <xf numFmtId="0" fontId="85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8" fillId="0" borderId="0" xfId="183" applyFont="1" applyFill="1" applyBorder="1" applyAlignment="1"/>
    <xf numFmtId="0" fontId="88" fillId="0" borderId="0" xfId="183" applyFont="1" applyFill="1" applyBorder="1" applyAlignment="1">
      <alignment horizontal="center"/>
    </xf>
    <xf numFmtId="0" fontId="89" fillId="0" borderId="0" xfId="183" applyFont="1" applyAlignment="1">
      <alignment horizontal="left"/>
    </xf>
    <xf numFmtId="0" fontId="90" fillId="0" borderId="0" xfId="183" applyFont="1" applyFill="1" applyAlignment="1">
      <alignment horizontal="center"/>
    </xf>
    <xf numFmtId="0" fontId="89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left" vertical="center"/>
    </xf>
    <xf numFmtId="0" fontId="86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2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2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3" fillId="36" borderId="0" xfId="183" applyFont="1" applyFill="1"/>
    <xf numFmtId="0" fontId="93" fillId="36" borderId="0" xfId="183" applyFont="1" applyFill="1" applyAlignment="1">
      <alignment horizontal="center"/>
    </xf>
    <xf numFmtId="0" fontId="93" fillId="36" borderId="0" xfId="183" applyFont="1" applyFill="1" applyBorder="1" applyAlignment="1"/>
    <xf numFmtId="0" fontId="93" fillId="36" borderId="0" xfId="183" applyFont="1" applyFill="1" applyBorder="1" applyAlignment="1">
      <alignment horizontal="left"/>
    </xf>
    <xf numFmtId="0" fontId="93" fillId="36" borderId="0" xfId="183" applyFont="1" applyFill="1" applyBorder="1"/>
    <xf numFmtId="0" fontId="93" fillId="36" borderId="0" xfId="183" applyFont="1" applyFill="1" applyAlignment="1"/>
    <xf numFmtId="0" fontId="93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5" fillId="0" borderId="16" xfId="183" applyFont="1" applyFill="1" applyBorder="1" applyAlignment="1">
      <alignment horizontal="center" vertical="center"/>
    </xf>
    <xf numFmtId="0" fontId="85" fillId="0" borderId="14" xfId="183" applyFont="1" applyFill="1" applyBorder="1" applyAlignment="1">
      <alignment horizontal="center" vertical="center"/>
    </xf>
    <xf numFmtId="0" fontId="85" fillId="0" borderId="9" xfId="183" applyFont="1" applyFill="1" applyBorder="1" applyAlignment="1">
      <alignment horizontal="center" vertical="center"/>
    </xf>
    <xf numFmtId="0" fontId="85" fillId="0" borderId="16" xfId="183" applyFont="1" applyFill="1" applyBorder="1" applyAlignment="1">
      <alignment horizontal="center" vertical="center" wrapText="1"/>
    </xf>
    <xf numFmtId="0" fontId="85" fillId="0" borderId="14" xfId="183" applyFont="1" applyFill="1" applyBorder="1" applyAlignment="1">
      <alignment horizontal="center" vertical="center" wrapText="1"/>
    </xf>
    <xf numFmtId="0" fontId="85" fillId="0" borderId="9" xfId="183" applyFont="1" applyFill="1" applyBorder="1" applyAlignment="1">
      <alignment horizontal="center" vertical="center" wrapText="1"/>
    </xf>
    <xf numFmtId="0" fontId="85" fillId="0" borderId="17" xfId="183" applyFont="1" applyFill="1" applyBorder="1" applyAlignment="1">
      <alignment vertical="center"/>
    </xf>
    <xf numFmtId="0" fontId="85" fillId="0" borderId="25" xfId="183" applyFont="1" applyFill="1" applyBorder="1" applyAlignment="1">
      <alignment vertical="center"/>
    </xf>
    <xf numFmtId="0" fontId="85" fillId="0" borderId="26" xfId="183" applyFont="1" applyFill="1" applyBorder="1" applyAlignment="1">
      <alignment vertical="center"/>
    </xf>
    <xf numFmtId="0" fontId="85" fillId="0" borderId="18" xfId="183" applyFont="1" applyFill="1" applyBorder="1" applyAlignment="1">
      <alignment horizontal="left" vertical="center"/>
    </xf>
    <xf numFmtId="0" fontId="85" fillId="0" borderId="23" xfId="183" applyFont="1" applyFill="1" applyBorder="1" applyAlignment="1">
      <alignment horizontal="left" vertical="center"/>
    </xf>
    <xf numFmtId="0" fontId="85" fillId="0" borderId="24" xfId="183" applyFont="1" applyFill="1" applyBorder="1" applyAlignment="1">
      <alignment horizontal="left" vertical="center"/>
    </xf>
    <xf numFmtId="0" fontId="85" fillId="0" borderId="27" xfId="183" applyFont="1" applyFill="1" applyBorder="1" applyAlignment="1">
      <alignment horizontal="center"/>
    </xf>
    <xf numFmtId="0" fontId="85" fillId="0" borderId="2" xfId="183" applyFont="1" applyFill="1" applyBorder="1" applyAlignment="1">
      <alignment horizontal="center"/>
    </xf>
    <xf numFmtId="0" fontId="85" fillId="0" borderId="28" xfId="183" applyFont="1" applyFill="1" applyBorder="1" applyAlignment="1">
      <alignment horizontal="center"/>
    </xf>
    <xf numFmtId="0" fontId="85" fillId="0" borderId="17" xfId="183" applyFont="1" applyFill="1" applyBorder="1" applyAlignment="1">
      <alignment horizontal="center" vertical="center" wrapText="1"/>
    </xf>
    <xf numFmtId="0" fontId="85" fillId="0" borderId="18" xfId="183" applyFont="1" applyFill="1" applyBorder="1" applyAlignment="1">
      <alignment horizontal="center" vertical="center" wrapText="1"/>
    </xf>
    <xf numFmtId="0" fontId="85" fillId="0" borderId="26" xfId="183" applyFont="1" applyFill="1" applyBorder="1" applyAlignment="1">
      <alignment horizontal="center" vertical="center" wrapText="1"/>
    </xf>
    <xf numFmtId="0" fontId="85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7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9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94" fillId="36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 3" xfId="186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giang13-pdt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20</v>
      </c>
    </row>
    <row r="2" spans="1:2">
      <c r="A2" s="26">
        <v>2</v>
      </c>
      <c r="B2" s="26" t="s">
        <v>21</v>
      </c>
    </row>
    <row r="3" spans="1:2">
      <c r="A3" s="26">
        <v>3</v>
      </c>
      <c r="B3" s="26" t="s">
        <v>22</v>
      </c>
    </row>
    <row r="4" spans="1:2">
      <c r="A4" s="26">
        <v>4</v>
      </c>
      <c r="B4" s="26" t="s">
        <v>23</v>
      </c>
    </row>
    <row r="5" spans="1:2">
      <c r="A5" s="26">
        <v>5</v>
      </c>
      <c r="B5" s="26" t="s">
        <v>24</v>
      </c>
    </row>
    <row r="6" spans="1:2">
      <c r="A6" s="26">
        <v>7</v>
      </c>
      <c r="B6" s="26" t="s">
        <v>25</v>
      </c>
    </row>
    <row r="7" spans="1:2">
      <c r="A7" s="26" t="s">
        <v>26</v>
      </c>
      <c r="B7" s="26" t="s">
        <v>27</v>
      </c>
    </row>
    <row r="8" spans="1:2">
      <c r="A8" s="26" t="s">
        <v>28</v>
      </c>
      <c r="B8" s="26" t="s">
        <v>29</v>
      </c>
    </row>
    <row r="9" spans="1:2">
      <c r="A9" s="26">
        <v>0</v>
      </c>
      <c r="B9" s="26" t="s">
        <v>30</v>
      </c>
    </row>
    <row r="10" spans="1:2">
      <c r="A10" s="26" t="s">
        <v>19</v>
      </c>
      <c r="B10" s="26" t="s">
        <v>31</v>
      </c>
    </row>
    <row r="11" spans="1:2">
      <c r="A11" s="26">
        <v>8</v>
      </c>
      <c r="B11" s="26" t="s">
        <v>32</v>
      </c>
    </row>
    <row r="12" spans="1:2">
      <c r="A12" s="26">
        <v>6</v>
      </c>
      <c r="B12" s="26" t="s">
        <v>18</v>
      </c>
    </row>
    <row r="13" spans="1:2">
      <c r="A13" s="26">
        <v>9</v>
      </c>
      <c r="B13" s="26" t="s">
        <v>33</v>
      </c>
    </row>
    <row r="14" spans="1:2">
      <c r="A14" s="26" t="s">
        <v>16</v>
      </c>
      <c r="B14" s="26" t="s">
        <v>34</v>
      </c>
    </row>
    <row r="15" spans="1:2">
      <c r="A15" s="26">
        <v>1.1000000000000001</v>
      </c>
      <c r="B15" s="26" t="s">
        <v>35</v>
      </c>
    </row>
    <row r="16" spans="1:2">
      <c r="A16" s="26">
        <v>1.2</v>
      </c>
      <c r="B16" s="26" t="s">
        <v>36</v>
      </c>
    </row>
    <row r="17" spans="1:2">
      <c r="A17" s="26">
        <v>1.3</v>
      </c>
      <c r="B17" s="26" t="s">
        <v>37</v>
      </c>
    </row>
    <row r="18" spans="1:2">
      <c r="A18" s="26">
        <v>1.4</v>
      </c>
      <c r="B18" s="26" t="s">
        <v>38</v>
      </c>
    </row>
    <row r="19" spans="1:2">
      <c r="A19" s="26">
        <v>1.5</v>
      </c>
      <c r="B19" s="26" t="s">
        <v>39</v>
      </c>
    </row>
    <row r="20" spans="1:2">
      <c r="A20" s="26">
        <v>1.6</v>
      </c>
      <c r="B20" s="26" t="s">
        <v>40</v>
      </c>
    </row>
    <row r="21" spans="1:2">
      <c r="A21" s="26">
        <v>1.7</v>
      </c>
      <c r="B21" s="26" t="s">
        <v>41</v>
      </c>
    </row>
    <row r="22" spans="1:2">
      <c r="A22" s="26">
        <v>1.8</v>
      </c>
      <c r="B22" s="26" t="s">
        <v>42</v>
      </c>
    </row>
    <row r="23" spans="1:2">
      <c r="A23" s="26">
        <v>1.9</v>
      </c>
      <c r="B23" s="26" t="s">
        <v>43</v>
      </c>
    </row>
    <row r="24" spans="1:2">
      <c r="A24" s="26">
        <v>2.1</v>
      </c>
      <c r="B24" s="26" t="s">
        <v>44</v>
      </c>
    </row>
    <row r="25" spans="1:2">
      <c r="A25" s="26">
        <v>2.2000000000000002</v>
      </c>
      <c r="B25" s="26" t="s">
        <v>45</v>
      </c>
    </row>
    <row r="26" spans="1:2">
      <c r="A26" s="26">
        <v>2.2999999999999998</v>
      </c>
      <c r="B26" s="26" t="s">
        <v>46</v>
      </c>
    </row>
    <row r="27" spans="1:2">
      <c r="A27" s="26">
        <v>2.4</v>
      </c>
      <c r="B27" s="26" t="s">
        <v>47</v>
      </c>
    </row>
    <row r="28" spans="1:2">
      <c r="A28" s="26">
        <v>2.5</v>
      </c>
      <c r="B28" s="26" t="s">
        <v>48</v>
      </c>
    </row>
    <row r="29" spans="1:2">
      <c r="A29" s="26">
        <v>2.6</v>
      </c>
      <c r="B29" s="26" t="s">
        <v>49</v>
      </c>
    </row>
    <row r="30" spans="1:2">
      <c r="A30" s="26">
        <v>2.7</v>
      </c>
      <c r="B30" s="26" t="s">
        <v>50</v>
      </c>
    </row>
    <row r="31" spans="1:2">
      <c r="A31" s="26">
        <v>2.8</v>
      </c>
      <c r="B31" s="26" t="s">
        <v>51</v>
      </c>
    </row>
    <row r="32" spans="1:2">
      <c r="A32" s="26">
        <v>2.9</v>
      </c>
      <c r="B32" s="26" t="s">
        <v>52</v>
      </c>
    </row>
    <row r="33" spans="1:2">
      <c r="A33" s="26">
        <v>3.1</v>
      </c>
      <c r="B33" s="26" t="s">
        <v>53</v>
      </c>
    </row>
    <row r="34" spans="1:2">
      <c r="A34" s="26">
        <v>3.2</v>
      </c>
      <c r="B34" s="26" t="s">
        <v>54</v>
      </c>
    </row>
    <row r="35" spans="1:2">
      <c r="A35" s="26">
        <v>3.3</v>
      </c>
      <c r="B35" s="26" t="s">
        <v>55</v>
      </c>
    </row>
    <row r="36" spans="1:2">
      <c r="A36" s="26">
        <v>3.4</v>
      </c>
      <c r="B36" s="26" t="s">
        <v>56</v>
      </c>
    </row>
    <row r="37" spans="1:2">
      <c r="A37" s="26">
        <v>3.5</v>
      </c>
      <c r="B37" s="26" t="s">
        <v>57</v>
      </c>
    </row>
    <row r="38" spans="1:2">
      <c r="A38" s="26">
        <v>3.6</v>
      </c>
      <c r="B38" s="26" t="s">
        <v>58</v>
      </c>
    </row>
    <row r="39" spans="1:2">
      <c r="A39" s="26">
        <v>3.7</v>
      </c>
      <c r="B39" s="26" t="s">
        <v>59</v>
      </c>
    </row>
    <row r="40" spans="1:2">
      <c r="A40" s="26">
        <v>3.8</v>
      </c>
      <c r="B40" s="26" t="s">
        <v>60</v>
      </c>
    </row>
    <row r="41" spans="1:2">
      <c r="A41" s="26">
        <v>3.9</v>
      </c>
      <c r="B41" s="26" t="s">
        <v>61</v>
      </c>
    </row>
    <row r="42" spans="1:2">
      <c r="A42" s="26">
        <v>4.0999999999999996</v>
      </c>
      <c r="B42" s="26" t="s">
        <v>62</v>
      </c>
    </row>
    <row r="43" spans="1:2">
      <c r="A43" s="26">
        <v>4.2</v>
      </c>
      <c r="B43" s="26" t="s">
        <v>63</v>
      </c>
    </row>
    <row r="44" spans="1:2">
      <c r="A44" s="26">
        <v>4.3</v>
      </c>
      <c r="B44" s="28" t="s">
        <v>64</v>
      </c>
    </row>
    <row r="45" spans="1:2">
      <c r="A45" s="26">
        <v>4.4000000000000004</v>
      </c>
      <c r="B45" s="26" t="s">
        <v>65</v>
      </c>
    </row>
    <row r="46" spans="1:2">
      <c r="A46" s="26">
        <v>4.5</v>
      </c>
      <c r="B46" s="26" t="s">
        <v>66</v>
      </c>
    </row>
    <row r="47" spans="1:2">
      <c r="A47" s="26">
        <v>4.5999999999999996</v>
      </c>
      <c r="B47" s="26" t="s">
        <v>67</v>
      </c>
    </row>
    <row r="48" spans="1:2">
      <c r="A48" s="26">
        <v>4.7</v>
      </c>
      <c r="B48" s="26" t="s">
        <v>68</v>
      </c>
    </row>
    <row r="49" spans="1:2">
      <c r="A49" s="26">
        <v>4.8</v>
      </c>
      <c r="B49" s="26" t="s">
        <v>69</v>
      </c>
    </row>
    <row r="50" spans="1:2">
      <c r="A50" s="26">
        <v>4.9000000000000004</v>
      </c>
      <c r="B50" s="26" t="s">
        <v>70</v>
      </c>
    </row>
    <row r="51" spans="1:2">
      <c r="A51" s="26">
        <v>5.0999999999999996</v>
      </c>
      <c r="B51" s="26" t="s">
        <v>71</v>
      </c>
    </row>
    <row r="52" spans="1:2">
      <c r="A52" s="26">
        <v>5.2</v>
      </c>
      <c r="B52" s="26" t="s">
        <v>72</v>
      </c>
    </row>
    <row r="53" spans="1:2">
      <c r="A53" s="26">
        <v>5.3</v>
      </c>
      <c r="B53" s="28" t="s">
        <v>73</v>
      </c>
    </row>
    <row r="54" spans="1:2">
      <c r="A54" s="26">
        <v>5.4</v>
      </c>
      <c r="B54" s="26" t="s">
        <v>74</v>
      </c>
    </row>
    <row r="55" spans="1:2">
      <c r="A55" s="26">
        <v>5.5</v>
      </c>
      <c r="B55" s="26" t="s">
        <v>75</v>
      </c>
    </row>
    <row r="56" spans="1:2">
      <c r="A56" s="26">
        <v>5.6</v>
      </c>
      <c r="B56" s="26" t="s">
        <v>76</v>
      </c>
    </row>
    <row r="57" spans="1:2">
      <c r="A57" s="26">
        <v>5.7</v>
      </c>
      <c r="B57" s="26" t="s">
        <v>77</v>
      </c>
    </row>
    <row r="58" spans="1:2">
      <c r="A58" s="26">
        <v>5.8</v>
      </c>
      <c r="B58" s="26" t="s">
        <v>78</v>
      </c>
    </row>
    <row r="59" spans="1:2">
      <c r="A59" s="26">
        <v>5.9</v>
      </c>
      <c r="B59" s="26" t="s">
        <v>79</v>
      </c>
    </row>
    <row r="60" spans="1:2">
      <c r="A60" s="26">
        <v>6.1</v>
      </c>
      <c r="B60" s="26" t="s">
        <v>80</v>
      </c>
    </row>
    <row r="61" spans="1:2">
      <c r="A61" s="26">
        <v>6.2</v>
      </c>
      <c r="B61" s="26" t="s">
        <v>81</v>
      </c>
    </row>
    <row r="62" spans="1:2">
      <c r="A62" s="26">
        <v>6.3</v>
      </c>
      <c r="B62" s="26" t="s">
        <v>82</v>
      </c>
    </row>
    <row r="63" spans="1:2">
      <c r="A63" s="26">
        <v>6.4</v>
      </c>
      <c r="B63" s="26" t="s">
        <v>83</v>
      </c>
    </row>
    <row r="64" spans="1:2">
      <c r="A64" s="26">
        <v>6.5</v>
      </c>
      <c r="B64" s="26" t="s">
        <v>84</v>
      </c>
    </row>
    <row r="65" spans="1:2">
      <c r="A65" s="26">
        <v>6.6</v>
      </c>
      <c r="B65" s="26" t="s">
        <v>85</v>
      </c>
    </row>
    <row r="66" spans="1:2">
      <c r="A66" s="26">
        <v>6.7</v>
      </c>
      <c r="B66" s="26" t="s">
        <v>86</v>
      </c>
    </row>
    <row r="67" spans="1:2">
      <c r="A67" s="26">
        <v>6.8</v>
      </c>
      <c r="B67" s="26" t="s">
        <v>87</v>
      </c>
    </row>
    <row r="68" spans="1:2">
      <c r="A68" s="26">
        <v>6.9</v>
      </c>
      <c r="B68" s="26" t="s">
        <v>88</v>
      </c>
    </row>
    <row r="69" spans="1:2">
      <c r="A69" s="26">
        <v>7.1</v>
      </c>
      <c r="B69" s="26" t="s">
        <v>89</v>
      </c>
    </row>
    <row r="70" spans="1:2">
      <c r="A70" s="26">
        <v>7.2</v>
      </c>
      <c r="B70" s="26" t="s">
        <v>90</v>
      </c>
    </row>
    <row r="71" spans="1:2">
      <c r="A71" s="26">
        <v>7.3</v>
      </c>
      <c r="B71" s="26" t="s">
        <v>91</v>
      </c>
    </row>
    <row r="72" spans="1:2">
      <c r="A72" s="26">
        <v>7.4</v>
      </c>
      <c r="B72" s="26" t="s">
        <v>92</v>
      </c>
    </row>
    <row r="73" spans="1:2">
      <c r="A73" s="26">
        <v>7.5</v>
      </c>
      <c r="B73" s="26" t="s">
        <v>93</v>
      </c>
    </row>
    <row r="74" spans="1:2">
      <c r="A74" s="26">
        <v>7.6</v>
      </c>
      <c r="B74" s="26" t="s">
        <v>94</v>
      </c>
    </row>
    <row r="75" spans="1:2">
      <c r="A75" s="26">
        <v>7.7</v>
      </c>
      <c r="B75" s="26" t="s">
        <v>95</v>
      </c>
    </row>
    <row r="76" spans="1:2">
      <c r="A76" s="26">
        <v>7.8</v>
      </c>
      <c r="B76" s="26" t="s">
        <v>96</v>
      </c>
    </row>
    <row r="77" spans="1:2">
      <c r="A77" s="26">
        <v>7.9</v>
      </c>
      <c r="B77" s="26" t="s">
        <v>97</v>
      </c>
    </row>
    <row r="78" spans="1:2">
      <c r="A78" s="26">
        <v>8.1</v>
      </c>
      <c r="B78" s="26" t="s">
        <v>98</v>
      </c>
    </row>
    <row r="79" spans="1:2">
      <c r="A79" s="26">
        <v>8.1999999999999993</v>
      </c>
      <c r="B79" s="26" t="s">
        <v>99</v>
      </c>
    </row>
    <row r="80" spans="1:2">
      <c r="A80" s="26">
        <v>8.3000000000000007</v>
      </c>
      <c r="B80" s="26" t="s">
        <v>100</v>
      </c>
    </row>
    <row r="81" spans="1:2">
      <c r="A81" s="26">
        <v>8.4</v>
      </c>
      <c r="B81" s="26" t="s">
        <v>101</v>
      </c>
    </row>
    <row r="82" spans="1:2">
      <c r="A82" s="26">
        <v>8.5</v>
      </c>
      <c r="B82" s="26" t="s">
        <v>102</v>
      </c>
    </row>
    <row r="83" spans="1:2">
      <c r="A83" s="26">
        <v>8.6</v>
      </c>
      <c r="B83" s="26" t="s">
        <v>103</v>
      </c>
    </row>
    <row r="84" spans="1:2">
      <c r="A84" s="26">
        <v>8.6999999999999993</v>
      </c>
      <c r="B84" s="26" t="s">
        <v>104</v>
      </c>
    </row>
    <row r="85" spans="1:2">
      <c r="A85" s="26">
        <v>8.8000000000000007</v>
      </c>
      <c r="B85" s="26" t="s">
        <v>105</v>
      </c>
    </row>
    <row r="86" spans="1:2">
      <c r="A86" s="26">
        <v>8.9</v>
      </c>
      <c r="B86" s="26" t="s">
        <v>106</v>
      </c>
    </row>
    <row r="87" spans="1:2">
      <c r="A87" s="26">
        <v>9.1</v>
      </c>
      <c r="B87" s="26" t="s">
        <v>107</v>
      </c>
    </row>
    <row r="88" spans="1:2">
      <c r="A88" s="26">
        <v>9.1999999999999993</v>
      </c>
      <c r="B88" s="26" t="s">
        <v>108</v>
      </c>
    </row>
    <row r="89" spans="1:2">
      <c r="A89" s="26">
        <v>9.3000000000000007</v>
      </c>
      <c r="B89" s="26" t="s">
        <v>109</v>
      </c>
    </row>
    <row r="90" spans="1:2">
      <c r="A90" s="26">
        <v>9.4</v>
      </c>
      <c r="B90" s="26" t="s">
        <v>110</v>
      </c>
    </row>
    <row r="91" spans="1:2">
      <c r="A91" s="26">
        <v>9.5</v>
      </c>
      <c r="B91" s="26" t="s">
        <v>111</v>
      </c>
    </row>
    <row r="92" spans="1:2">
      <c r="A92" s="26">
        <v>9.6</v>
      </c>
      <c r="B92" s="26" t="s">
        <v>112</v>
      </c>
    </row>
    <row r="93" spans="1:2">
      <c r="A93" s="26">
        <v>9.6999999999999993</v>
      </c>
      <c r="B93" s="26" t="s">
        <v>113</v>
      </c>
    </row>
    <row r="94" spans="1:2">
      <c r="A94" s="26">
        <v>9.8000000000000007</v>
      </c>
      <c r="B94" s="26" t="s">
        <v>114</v>
      </c>
    </row>
    <row r="95" spans="1:2">
      <c r="A95" s="26">
        <v>9.9</v>
      </c>
      <c r="B95" s="26" t="s">
        <v>115</v>
      </c>
    </row>
    <row r="96" spans="1:2">
      <c r="A96" s="26">
        <v>10</v>
      </c>
      <c r="B96" s="26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769</v>
      </c>
    </row>
    <row r="2" spans="1:16" s="1" customFormat="1">
      <c r="C2" s="197" t="s">
        <v>8</v>
      </c>
      <c r="D2" s="197"/>
      <c r="E2" s="2" t="s">
        <v>787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788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180</v>
      </c>
      <c r="B8" s="8">
        <v>1</v>
      </c>
      <c r="C8" s="22">
        <v>2120514899</v>
      </c>
      <c r="D8" s="9" t="s">
        <v>438</v>
      </c>
      <c r="E8" s="10" t="s">
        <v>291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789</v>
      </c>
    </row>
    <row r="9" spans="1:16" ht="20.100000000000001" customHeight="1">
      <c r="A9">
        <v>181</v>
      </c>
      <c r="B9" s="8">
        <v>2</v>
      </c>
      <c r="C9" s="22">
        <v>2227261480</v>
      </c>
      <c r="D9" s="9" t="s">
        <v>658</v>
      </c>
      <c r="E9" s="10" t="s">
        <v>291</v>
      </c>
      <c r="F9" s="24" t="s">
        <v>759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789</v>
      </c>
    </row>
    <row r="10" spans="1:16" ht="20.100000000000001" customHeight="1">
      <c r="A10">
        <v>182</v>
      </c>
      <c r="B10" s="8">
        <v>3</v>
      </c>
      <c r="C10" s="22">
        <v>2021224722</v>
      </c>
      <c r="D10" s="9" t="s">
        <v>294</v>
      </c>
      <c r="E10" s="10" t="s">
        <v>295</v>
      </c>
      <c r="F10" s="24" t="s">
        <v>730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789</v>
      </c>
    </row>
    <row r="11" spans="1:16" ht="20.100000000000001" customHeight="1">
      <c r="A11">
        <v>183</v>
      </c>
      <c r="B11" s="8">
        <v>4</v>
      </c>
      <c r="C11" s="22">
        <v>2121646476</v>
      </c>
      <c r="D11" s="9" t="s">
        <v>527</v>
      </c>
      <c r="E11" s="10" t="s">
        <v>295</v>
      </c>
      <c r="F11" s="24" t="s">
        <v>741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789</v>
      </c>
    </row>
    <row r="12" spans="1:16" ht="20.100000000000001" customHeight="1">
      <c r="A12">
        <v>184</v>
      </c>
      <c r="B12" s="8">
        <v>5</v>
      </c>
      <c r="C12" s="22">
        <v>2127521540</v>
      </c>
      <c r="D12" s="9" t="s">
        <v>580</v>
      </c>
      <c r="E12" s="10" t="s">
        <v>295</v>
      </c>
      <c r="F12" s="24" t="s">
        <v>738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789</v>
      </c>
    </row>
    <row r="13" spans="1:16" ht="20.100000000000001" customHeight="1">
      <c r="A13">
        <v>185</v>
      </c>
      <c r="B13" s="8">
        <v>6</v>
      </c>
      <c r="C13" s="22">
        <v>2226521122</v>
      </c>
      <c r="D13" s="9" t="s">
        <v>626</v>
      </c>
      <c r="E13" s="10" t="s">
        <v>295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789</v>
      </c>
    </row>
    <row r="14" spans="1:16" ht="20.100000000000001" customHeight="1">
      <c r="A14">
        <v>186</v>
      </c>
      <c r="B14" s="8">
        <v>7</v>
      </c>
      <c r="C14" s="22">
        <v>2120718649</v>
      </c>
      <c r="D14" s="9" t="s">
        <v>421</v>
      </c>
      <c r="E14" s="10" t="s">
        <v>486</v>
      </c>
      <c r="F14" s="24" t="s">
        <v>717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789</v>
      </c>
    </row>
    <row r="15" spans="1:16" ht="20.100000000000001" customHeight="1">
      <c r="A15">
        <v>187</v>
      </c>
      <c r="B15" s="8">
        <v>8</v>
      </c>
      <c r="C15" s="22">
        <v>2226521123</v>
      </c>
      <c r="D15" s="9" t="s">
        <v>421</v>
      </c>
      <c r="E15" s="10" t="s">
        <v>627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789</v>
      </c>
    </row>
    <row r="16" spans="1:16" ht="20.100000000000001" customHeight="1">
      <c r="A16">
        <v>188</v>
      </c>
      <c r="B16" s="8">
        <v>9</v>
      </c>
      <c r="C16" s="22">
        <v>2120218662</v>
      </c>
      <c r="D16" s="9" t="s">
        <v>333</v>
      </c>
      <c r="E16" s="10" t="s">
        <v>334</v>
      </c>
      <c r="F16" s="24" t="s">
        <v>744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789</v>
      </c>
    </row>
    <row r="17" spans="1:16" ht="20.100000000000001" customHeight="1">
      <c r="A17">
        <v>189</v>
      </c>
      <c r="B17" s="8">
        <v>10</v>
      </c>
      <c r="C17" s="22">
        <v>2120325250</v>
      </c>
      <c r="D17" s="9" t="s">
        <v>421</v>
      </c>
      <c r="E17" s="10" t="s">
        <v>334</v>
      </c>
      <c r="F17" s="24" t="s">
        <v>717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789</v>
      </c>
    </row>
    <row r="18" spans="1:16" ht="20.100000000000001" customHeight="1">
      <c r="A18">
        <v>190</v>
      </c>
      <c r="B18" s="8">
        <v>11</v>
      </c>
      <c r="C18" s="22">
        <v>2120357132</v>
      </c>
      <c r="D18" s="9" t="s">
        <v>332</v>
      </c>
      <c r="E18" s="10" t="s">
        <v>334</v>
      </c>
      <c r="F18" s="24" t="s">
        <v>743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789</v>
      </c>
    </row>
    <row r="19" spans="1:16" ht="20.100000000000001" customHeight="1">
      <c r="A19">
        <v>191</v>
      </c>
      <c r="B19" s="8">
        <v>12</v>
      </c>
      <c r="C19" s="22">
        <v>2226521124</v>
      </c>
      <c r="D19" s="9" t="s">
        <v>628</v>
      </c>
      <c r="E19" s="10" t="s">
        <v>334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789</v>
      </c>
    </row>
    <row r="20" spans="1:16" ht="20.100000000000001" customHeight="1">
      <c r="A20">
        <v>192</v>
      </c>
      <c r="B20" s="8">
        <v>13</v>
      </c>
      <c r="C20" s="22">
        <v>2120718092</v>
      </c>
      <c r="D20" s="9" t="s">
        <v>605</v>
      </c>
      <c r="E20" s="10" t="s">
        <v>700</v>
      </c>
      <c r="F20" s="24" t="s">
        <v>716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789</v>
      </c>
    </row>
    <row r="21" spans="1:16" ht="20.100000000000001" customHeight="1">
      <c r="A21">
        <v>193</v>
      </c>
      <c r="B21" s="8">
        <v>14</v>
      </c>
      <c r="C21" s="22">
        <v>2120316751</v>
      </c>
      <c r="D21" s="9" t="s">
        <v>389</v>
      </c>
      <c r="E21" s="10" t="s">
        <v>390</v>
      </c>
      <c r="F21" s="24" t="s">
        <v>749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789</v>
      </c>
    </row>
    <row r="22" spans="1:16" ht="20.100000000000001" customHeight="1">
      <c r="A22">
        <v>194</v>
      </c>
      <c r="B22" s="8">
        <v>15</v>
      </c>
      <c r="C22" s="22">
        <v>2120713765</v>
      </c>
      <c r="D22" s="9" t="s">
        <v>468</v>
      </c>
      <c r="E22" s="10" t="s">
        <v>390</v>
      </c>
      <c r="F22" s="24" t="s">
        <v>717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789</v>
      </c>
    </row>
    <row r="23" spans="1:16" ht="20.100000000000001" customHeight="1">
      <c r="A23">
        <v>195</v>
      </c>
      <c r="B23" s="8">
        <v>16</v>
      </c>
      <c r="C23" s="22">
        <v>2120719157</v>
      </c>
      <c r="D23" s="9" t="s">
        <v>488</v>
      </c>
      <c r="E23" s="10" t="s">
        <v>390</v>
      </c>
      <c r="F23" s="24" t="s">
        <v>752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789</v>
      </c>
    </row>
    <row r="24" spans="1:16" ht="20.100000000000001" customHeight="1">
      <c r="A24">
        <v>196</v>
      </c>
      <c r="B24" s="8">
        <v>17</v>
      </c>
      <c r="C24" s="22">
        <v>2126521793</v>
      </c>
      <c r="D24" s="9" t="s">
        <v>579</v>
      </c>
      <c r="E24" s="10" t="s">
        <v>390</v>
      </c>
      <c r="F24" s="24" t="s">
        <v>757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789</v>
      </c>
    </row>
    <row r="25" spans="1:16" ht="20.100000000000001" customHeight="1">
      <c r="A25">
        <v>197</v>
      </c>
      <c r="B25" s="8">
        <v>18</v>
      </c>
      <c r="C25" s="22">
        <v>2121517193</v>
      </c>
      <c r="D25" s="9" t="s">
        <v>524</v>
      </c>
      <c r="E25" s="10" t="s">
        <v>525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789</v>
      </c>
    </row>
    <row r="26" spans="1:16" ht="20.100000000000001" customHeight="1">
      <c r="A26">
        <v>198</v>
      </c>
      <c r="B26" s="8">
        <v>19</v>
      </c>
      <c r="C26" s="22">
        <v>2120245965</v>
      </c>
      <c r="D26" s="9" t="s">
        <v>340</v>
      </c>
      <c r="E26" s="10" t="s">
        <v>341</v>
      </c>
      <c r="F26" s="24" t="s">
        <v>743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789</v>
      </c>
    </row>
    <row r="27" spans="1:16" ht="20.100000000000001" customHeight="1">
      <c r="A27">
        <v>199</v>
      </c>
      <c r="B27" s="8">
        <v>20</v>
      </c>
      <c r="C27" s="22">
        <v>2226521125</v>
      </c>
      <c r="D27" s="9" t="s">
        <v>411</v>
      </c>
      <c r="E27" s="10" t="s">
        <v>629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789</v>
      </c>
    </row>
    <row r="28" spans="1:16" ht="20.100000000000001" customHeight="1">
      <c r="A28">
        <v>200</v>
      </c>
      <c r="B28" s="8">
        <v>21</v>
      </c>
      <c r="C28" s="22">
        <v>2020527608</v>
      </c>
      <c r="D28" s="9" t="s">
        <v>281</v>
      </c>
      <c r="E28" s="10" t="s">
        <v>282</v>
      </c>
      <c r="F28" s="24" t="s">
        <v>724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789</v>
      </c>
    </row>
    <row r="29" spans="1:16" ht="20.100000000000001" customHeight="1">
      <c r="A29">
        <v>201</v>
      </c>
      <c r="B29" s="8">
        <v>22</v>
      </c>
      <c r="C29" s="22">
        <v>2020712920</v>
      </c>
      <c r="D29" s="9" t="s">
        <v>285</v>
      </c>
      <c r="E29" s="10" t="s">
        <v>282</v>
      </c>
      <c r="F29" s="24" t="s">
        <v>717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789</v>
      </c>
    </row>
    <row r="30" spans="1:16" ht="20.100000000000001" customHeight="1">
      <c r="A30">
        <v>202</v>
      </c>
      <c r="B30" s="8">
        <v>23</v>
      </c>
      <c r="C30" s="22">
        <v>2120218510</v>
      </c>
      <c r="D30" s="9" t="s">
        <v>332</v>
      </c>
      <c r="E30" s="10" t="s">
        <v>282</v>
      </c>
      <c r="F30" s="24" t="s">
        <v>717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789</v>
      </c>
    </row>
    <row r="31" spans="1:16" ht="20.100000000000001" customHeight="1">
      <c r="A31">
        <v>203</v>
      </c>
      <c r="B31" s="8">
        <v>24</v>
      </c>
      <c r="C31" s="22">
        <v>2120315253</v>
      </c>
      <c r="D31" s="9" t="s">
        <v>381</v>
      </c>
      <c r="E31" s="10" t="s">
        <v>282</v>
      </c>
      <c r="F31" s="24" t="s">
        <v>732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789</v>
      </c>
    </row>
    <row r="32" spans="1:16" ht="20.100000000000001" customHeight="1">
      <c r="A32">
        <v>204</v>
      </c>
      <c r="B32" s="8">
        <v>25</v>
      </c>
      <c r="C32" s="22">
        <v>2120317128</v>
      </c>
      <c r="D32" s="9" t="s">
        <v>395</v>
      </c>
      <c r="E32" s="10" t="s">
        <v>282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789</v>
      </c>
    </row>
    <row r="33" spans="1:16" ht="20.100000000000001" customHeight="1">
      <c r="A33">
        <v>205</v>
      </c>
      <c r="B33" s="8">
        <v>26</v>
      </c>
      <c r="C33" s="22">
        <v>2120317373</v>
      </c>
      <c r="D33" s="9" t="s">
        <v>397</v>
      </c>
      <c r="E33" s="10" t="s">
        <v>282</v>
      </c>
      <c r="F33" s="24" t="s">
        <v>749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789</v>
      </c>
    </row>
    <row r="34" spans="1:16" ht="20.100000000000001" customHeight="1">
      <c r="A34">
        <v>206</v>
      </c>
      <c r="B34" s="8">
        <v>27</v>
      </c>
      <c r="C34" s="22">
        <v>2126521553</v>
      </c>
      <c r="D34" s="9" t="s">
        <v>576</v>
      </c>
      <c r="E34" s="10" t="s">
        <v>282</v>
      </c>
      <c r="F34" s="24" t="s">
        <v>738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789</v>
      </c>
    </row>
  </sheetData>
  <mergeCells count="44">
    <mergeCell ref="G6:G7"/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M14:O14"/>
    <mergeCell ref="H6:H7"/>
    <mergeCell ref="I6:I7"/>
    <mergeCell ref="J6:J7"/>
    <mergeCell ref="K6:L6"/>
    <mergeCell ref="M6:O7"/>
    <mergeCell ref="M8:O8"/>
    <mergeCell ref="M9:O9"/>
    <mergeCell ref="M10:O10"/>
    <mergeCell ref="M11:O11"/>
    <mergeCell ref="M12:O12"/>
    <mergeCell ref="M13:O13"/>
    <mergeCell ref="M26:O26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33:O33"/>
    <mergeCell ref="M34:O34"/>
    <mergeCell ref="M27:O27"/>
    <mergeCell ref="M28:O28"/>
    <mergeCell ref="M29:O29"/>
    <mergeCell ref="M30:O30"/>
    <mergeCell ref="M31:O31"/>
    <mergeCell ref="M32:O32"/>
  </mergeCells>
  <conditionalFormatting sqref="M8:O34 A8:A34 G6:G34">
    <cfRule type="cellIs" dxfId="5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7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770</v>
      </c>
    </row>
    <row r="2" spans="1:16" s="1" customFormat="1">
      <c r="C2" s="197" t="s">
        <v>8</v>
      </c>
      <c r="D2" s="197"/>
      <c r="E2" s="2" t="s">
        <v>775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791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207</v>
      </c>
      <c r="B8" s="8">
        <v>1</v>
      </c>
      <c r="C8" s="22">
        <v>2226511885</v>
      </c>
      <c r="D8" s="9" t="s">
        <v>597</v>
      </c>
      <c r="E8" s="10" t="s">
        <v>282</v>
      </c>
      <c r="F8" s="24" t="s">
        <v>756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792</v>
      </c>
    </row>
    <row r="9" spans="1:16" ht="20.100000000000001" customHeight="1">
      <c r="A9">
        <v>208</v>
      </c>
      <c r="B9" s="8">
        <v>2</v>
      </c>
      <c r="C9" s="22">
        <v>2226261608</v>
      </c>
      <c r="D9" s="9" t="s">
        <v>704</v>
      </c>
      <c r="E9" s="10" t="s">
        <v>282</v>
      </c>
      <c r="F9" s="24" t="s">
        <v>759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792</v>
      </c>
    </row>
    <row r="10" spans="1:16" ht="20.100000000000001" customHeight="1">
      <c r="A10">
        <v>209</v>
      </c>
      <c r="B10" s="8">
        <v>3</v>
      </c>
      <c r="C10" s="22">
        <v>2020418449</v>
      </c>
      <c r="D10" s="9" t="s">
        <v>273</v>
      </c>
      <c r="E10" s="10" t="s">
        <v>274</v>
      </c>
      <c r="F10" s="24" t="s">
        <v>722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792</v>
      </c>
    </row>
    <row r="11" spans="1:16" ht="20.100000000000001" customHeight="1">
      <c r="A11">
        <v>210</v>
      </c>
      <c r="B11" s="8">
        <v>4</v>
      </c>
      <c r="C11" s="22">
        <v>2120717448</v>
      </c>
      <c r="D11" s="9" t="s">
        <v>480</v>
      </c>
      <c r="E11" s="10" t="s">
        <v>274</v>
      </c>
      <c r="F11" s="24" t="s">
        <v>717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792</v>
      </c>
    </row>
    <row r="12" spans="1:16" ht="20.100000000000001" customHeight="1">
      <c r="A12">
        <v>211</v>
      </c>
      <c r="B12" s="8">
        <v>5</v>
      </c>
      <c r="C12" s="22">
        <v>2120319791</v>
      </c>
      <c r="D12" s="9" t="s">
        <v>696</v>
      </c>
      <c r="E12" s="10" t="s">
        <v>274</v>
      </c>
      <c r="F12" s="24" t="s">
        <v>732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792</v>
      </c>
    </row>
    <row r="13" spans="1:16" ht="20.100000000000001" customHeight="1">
      <c r="A13">
        <v>212</v>
      </c>
      <c r="B13" s="8">
        <v>6</v>
      </c>
      <c r="C13" s="22">
        <v>2120659846</v>
      </c>
      <c r="D13" s="9" t="s">
        <v>697</v>
      </c>
      <c r="E13" s="10" t="s">
        <v>274</v>
      </c>
      <c r="F13" s="24" t="s">
        <v>741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792</v>
      </c>
    </row>
    <row r="14" spans="1:16" ht="20.100000000000001" customHeight="1">
      <c r="A14">
        <v>213</v>
      </c>
      <c r="B14" s="8">
        <v>7</v>
      </c>
      <c r="C14" s="22">
        <v>2021216781</v>
      </c>
      <c r="D14" s="9" t="s">
        <v>292</v>
      </c>
      <c r="E14" s="10" t="s">
        <v>293</v>
      </c>
      <c r="F14" s="24" t="s">
        <v>729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792</v>
      </c>
    </row>
    <row r="15" spans="1:16" ht="20.100000000000001" customHeight="1">
      <c r="A15">
        <v>214</v>
      </c>
      <c r="B15" s="8">
        <v>8</v>
      </c>
      <c r="C15" s="22">
        <v>2121715714</v>
      </c>
      <c r="D15" s="9" t="s">
        <v>309</v>
      </c>
      <c r="E15" s="10" t="s">
        <v>293</v>
      </c>
      <c r="F15" s="24" t="s">
        <v>743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792</v>
      </c>
    </row>
    <row r="16" spans="1:16" ht="20.100000000000001" customHeight="1">
      <c r="A16">
        <v>215</v>
      </c>
      <c r="B16" s="8">
        <v>9</v>
      </c>
      <c r="C16" s="22">
        <v>2227521127</v>
      </c>
      <c r="D16" s="9" t="s">
        <v>672</v>
      </c>
      <c r="E16" s="10" t="s">
        <v>293</v>
      </c>
      <c r="F16" s="24" t="s">
        <v>760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792</v>
      </c>
    </row>
    <row r="17" spans="1:16" ht="20.100000000000001" customHeight="1">
      <c r="A17">
        <v>216</v>
      </c>
      <c r="B17" s="8">
        <v>10</v>
      </c>
      <c r="C17" s="22">
        <v>2120319319</v>
      </c>
      <c r="D17" s="9" t="s">
        <v>311</v>
      </c>
      <c r="E17" s="10" t="s">
        <v>24</v>
      </c>
      <c r="F17" s="24" t="s">
        <v>732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792</v>
      </c>
    </row>
    <row r="18" spans="1:16" ht="20.100000000000001" customHeight="1">
      <c r="A18">
        <v>217</v>
      </c>
      <c r="B18" s="8">
        <v>11</v>
      </c>
      <c r="C18" s="22">
        <v>2120213466</v>
      </c>
      <c r="D18" s="9" t="s">
        <v>324</v>
      </c>
      <c r="E18" s="10" t="s">
        <v>325</v>
      </c>
      <c r="F18" s="24" t="s">
        <v>717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792</v>
      </c>
    </row>
    <row r="19" spans="1:16" ht="20.100000000000001" customHeight="1">
      <c r="A19">
        <v>218</v>
      </c>
      <c r="B19" s="8">
        <v>12</v>
      </c>
      <c r="C19" s="22">
        <v>2120517200</v>
      </c>
      <c r="D19" s="9" t="s">
        <v>450</v>
      </c>
      <c r="E19" s="10" t="s">
        <v>325</v>
      </c>
      <c r="F19" s="24" t="s">
        <v>723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792</v>
      </c>
    </row>
    <row r="20" spans="1:16" ht="20.100000000000001" customHeight="1">
      <c r="A20">
        <v>219</v>
      </c>
      <c r="B20" s="8">
        <v>13</v>
      </c>
      <c r="C20" s="22">
        <v>2126521546</v>
      </c>
      <c r="D20" s="9" t="s">
        <v>356</v>
      </c>
      <c r="E20" s="10" t="s">
        <v>325</v>
      </c>
      <c r="F20" s="24" t="s">
        <v>738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792</v>
      </c>
    </row>
    <row r="21" spans="1:16" ht="20.100000000000001" customHeight="1">
      <c r="A21">
        <v>220</v>
      </c>
      <c r="B21" s="8">
        <v>14</v>
      </c>
      <c r="C21" s="22">
        <v>2226521128</v>
      </c>
      <c r="D21" s="9" t="s">
        <v>373</v>
      </c>
      <c r="E21" s="10" t="s">
        <v>325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792</v>
      </c>
    </row>
    <row r="22" spans="1:16" ht="20.100000000000001" customHeight="1">
      <c r="A22">
        <v>221</v>
      </c>
      <c r="B22" s="8">
        <v>15</v>
      </c>
      <c r="C22" s="22">
        <v>2226521129</v>
      </c>
      <c r="D22" s="9" t="s">
        <v>630</v>
      </c>
      <c r="E22" s="10" t="s">
        <v>325</v>
      </c>
      <c r="F22" s="24" t="s">
        <v>760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792</v>
      </c>
    </row>
    <row r="23" spans="1:16" ht="20.100000000000001" customHeight="1">
      <c r="A23">
        <v>222</v>
      </c>
      <c r="B23" s="8">
        <v>16</v>
      </c>
      <c r="C23" s="22">
        <v>2120313212</v>
      </c>
      <c r="D23" s="9" t="s">
        <v>370</v>
      </c>
      <c r="E23" s="10" t="s">
        <v>371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792</v>
      </c>
    </row>
    <row r="24" spans="1:16" ht="20.100000000000001" customHeight="1">
      <c r="A24">
        <v>223</v>
      </c>
      <c r="B24" s="8">
        <v>17</v>
      </c>
      <c r="C24" s="22">
        <v>2120315261</v>
      </c>
      <c r="D24" s="9" t="s">
        <v>382</v>
      </c>
      <c r="E24" s="10" t="s">
        <v>371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792</v>
      </c>
    </row>
    <row r="25" spans="1:16" ht="20.100000000000001" customHeight="1">
      <c r="A25">
        <v>224</v>
      </c>
      <c r="B25" s="8">
        <v>18</v>
      </c>
      <c r="C25" s="22">
        <v>2120713569</v>
      </c>
      <c r="D25" s="9" t="s">
        <v>459</v>
      </c>
      <c r="E25" s="10" t="s">
        <v>371</v>
      </c>
      <c r="F25" s="24" t="s">
        <v>752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792</v>
      </c>
    </row>
    <row r="26" spans="1:16" ht="20.100000000000001" customHeight="1">
      <c r="A26">
        <v>225</v>
      </c>
      <c r="B26" s="8">
        <v>19</v>
      </c>
      <c r="C26" s="22">
        <v>2126511981</v>
      </c>
      <c r="D26" s="9" t="s">
        <v>279</v>
      </c>
      <c r="E26" s="10" t="s">
        <v>371</v>
      </c>
      <c r="F26" s="24" t="s">
        <v>756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792</v>
      </c>
    </row>
    <row r="27" spans="1:16" ht="20.100000000000001" customHeight="1">
      <c r="A27">
        <v>226</v>
      </c>
      <c r="B27" s="8">
        <v>20</v>
      </c>
      <c r="C27" s="22">
        <v>2226521130</v>
      </c>
      <c r="D27" s="9" t="s">
        <v>631</v>
      </c>
      <c r="E27" s="10" t="s">
        <v>371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792</v>
      </c>
    </row>
    <row r="28" spans="1:16" ht="20.100000000000001" customHeight="1">
      <c r="A28">
        <v>227</v>
      </c>
      <c r="B28" s="8">
        <v>21</v>
      </c>
      <c r="C28" s="22">
        <v>2127521544</v>
      </c>
      <c r="D28" s="9" t="s">
        <v>581</v>
      </c>
      <c r="E28" s="10" t="s">
        <v>582</v>
      </c>
      <c r="F28" s="24" t="s">
        <v>738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792</v>
      </c>
    </row>
    <row r="29" spans="1:16" ht="20.100000000000001" customHeight="1">
      <c r="A29">
        <v>228</v>
      </c>
      <c r="B29" s="8">
        <v>22</v>
      </c>
      <c r="C29" s="22">
        <v>2020527564</v>
      </c>
      <c r="D29" s="9" t="s">
        <v>279</v>
      </c>
      <c r="E29" s="10" t="s">
        <v>280</v>
      </c>
      <c r="F29" s="24" t="s">
        <v>724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792</v>
      </c>
    </row>
    <row r="30" spans="1:16" ht="20.100000000000001" customHeight="1">
      <c r="A30">
        <v>229</v>
      </c>
      <c r="B30" s="8">
        <v>23</v>
      </c>
      <c r="C30" s="22">
        <v>2027522188</v>
      </c>
      <c r="D30" s="9" t="s">
        <v>316</v>
      </c>
      <c r="E30" s="10" t="s">
        <v>280</v>
      </c>
      <c r="F30" s="24" t="s">
        <v>739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792</v>
      </c>
    </row>
    <row r="31" spans="1:16" ht="20.100000000000001" customHeight="1">
      <c r="A31">
        <v>230</v>
      </c>
      <c r="B31" s="8">
        <v>24</v>
      </c>
      <c r="C31" s="22">
        <v>2120325262</v>
      </c>
      <c r="D31" s="9" t="s">
        <v>279</v>
      </c>
      <c r="E31" s="10" t="s">
        <v>280</v>
      </c>
      <c r="F31" s="24" t="s">
        <v>749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792</v>
      </c>
    </row>
    <row r="32" spans="1:16" ht="20.100000000000001" customHeight="1">
      <c r="A32">
        <v>231</v>
      </c>
      <c r="B32" s="8">
        <v>25</v>
      </c>
      <c r="C32" s="22">
        <v>2120715728</v>
      </c>
      <c r="D32" s="9" t="s">
        <v>471</v>
      </c>
      <c r="E32" s="10" t="s">
        <v>280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792</v>
      </c>
    </row>
    <row r="33" spans="1:16" ht="20.100000000000001" customHeight="1">
      <c r="A33">
        <v>232</v>
      </c>
      <c r="B33" s="8">
        <v>26</v>
      </c>
      <c r="C33" s="22">
        <v>2126521543</v>
      </c>
      <c r="D33" s="9" t="s">
        <v>333</v>
      </c>
      <c r="E33" s="10" t="s">
        <v>280</v>
      </c>
      <c r="F33" s="24" t="s">
        <v>738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792</v>
      </c>
    </row>
    <row r="34" spans="1:16" ht="20.100000000000001" customHeight="1">
      <c r="A34">
        <v>233</v>
      </c>
      <c r="B34" s="8">
        <v>27</v>
      </c>
      <c r="C34" s="22">
        <v>2226521134</v>
      </c>
      <c r="D34" s="9" t="s">
        <v>632</v>
      </c>
      <c r="E34" s="10" t="s">
        <v>280</v>
      </c>
      <c r="F34" s="24" t="s">
        <v>760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792</v>
      </c>
    </row>
    <row r="35" spans="1:16" ht="20.100000000000001" customHeight="1">
      <c r="A35">
        <v>234</v>
      </c>
      <c r="B35" s="8">
        <v>28</v>
      </c>
      <c r="C35" s="22">
        <v>2120868411</v>
      </c>
      <c r="D35" s="9" t="s">
        <v>701</v>
      </c>
      <c r="E35" s="10" t="s">
        <v>280</v>
      </c>
      <c r="F35" s="24" t="s">
        <v>753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792</v>
      </c>
    </row>
    <row r="36" spans="1:16" ht="20.100000000000001" customHeight="1">
      <c r="A36">
        <v>235</v>
      </c>
      <c r="B36" s="8">
        <v>29</v>
      </c>
      <c r="C36" s="22">
        <v>2021128067</v>
      </c>
      <c r="D36" s="9" t="s">
        <v>286</v>
      </c>
      <c r="E36" s="10" t="s">
        <v>287</v>
      </c>
      <c r="F36" s="24" t="s">
        <v>726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792</v>
      </c>
    </row>
    <row r="37" spans="1:16" ht="20.100000000000001" customHeight="1">
      <c r="A37">
        <v>236</v>
      </c>
      <c r="B37" s="13">
        <v>30</v>
      </c>
      <c r="C37" s="22">
        <v>2120863932</v>
      </c>
      <c r="D37" s="9" t="s">
        <v>490</v>
      </c>
      <c r="E37" s="10" t="s">
        <v>287</v>
      </c>
      <c r="F37" s="24" t="s">
        <v>753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792</v>
      </c>
    </row>
    <row r="38" spans="1:16" ht="20.100000000000001" customHeight="1">
      <c r="A38">
        <v>237</v>
      </c>
      <c r="B38" s="16">
        <v>31</v>
      </c>
      <c r="C38" s="23">
        <v>2121868410</v>
      </c>
      <c r="D38" s="17" t="s">
        <v>567</v>
      </c>
      <c r="E38" s="18" t="s">
        <v>287</v>
      </c>
      <c r="F38" s="25" t="s">
        <v>753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792</v>
      </c>
    </row>
    <row r="39" spans="1:16" ht="20.100000000000001" customHeight="1">
      <c r="A39">
        <v>238</v>
      </c>
      <c r="B39" s="8">
        <v>32</v>
      </c>
      <c r="C39" s="22">
        <v>2120713514</v>
      </c>
      <c r="D39" s="9" t="s">
        <v>457</v>
      </c>
      <c r="E39" s="10" t="s">
        <v>458</v>
      </c>
      <c r="F39" s="24" t="s">
        <v>717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792</v>
      </c>
    </row>
    <row r="40" spans="1:16" ht="20.100000000000001" customHeight="1">
      <c r="A40">
        <v>239</v>
      </c>
      <c r="B40" s="8">
        <v>33</v>
      </c>
      <c r="C40" s="22">
        <v>2226511886</v>
      </c>
      <c r="D40" s="9" t="s">
        <v>346</v>
      </c>
      <c r="E40" s="10" t="s">
        <v>458</v>
      </c>
      <c r="F40" s="24" t="s">
        <v>756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792</v>
      </c>
    </row>
    <row r="41" spans="1:16" ht="20.100000000000001" customHeight="1">
      <c r="A41">
        <v>240</v>
      </c>
      <c r="B41" s="8">
        <v>34</v>
      </c>
      <c r="C41" s="22">
        <v>2226521135</v>
      </c>
      <c r="D41" s="9" t="s">
        <v>335</v>
      </c>
      <c r="E41" s="10" t="s">
        <v>458</v>
      </c>
      <c r="F41" s="24" t="s">
        <v>760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792</v>
      </c>
    </row>
    <row r="42" spans="1:16" ht="20.100000000000001" customHeight="1">
      <c r="A42">
        <v>241</v>
      </c>
      <c r="B42" s="8">
        <v>35</v>
      </c>
      <c r="C42" s="22">
        <v>2226521136</v>
      </c>
      <c r="D42" s="9" t="s">
        <v>633</v>
      </c>
      <c r="E42" s="10" t="s">
        <v>634</v>
      </c>
      <c r="F42" s="24" t="s">
        <v>760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792</v>
      </c>
    </row>
    <row r="43" spans="1:16" ht="20.100000000000001" customHeight="1">
      <c r="A43">
        <v>242</v>
      </c>
      <c r="B43" s="8">
        <v>36</v>
      </c>
      <c r="C43" s="22">
        <v>2121713664</v>
      </c>
      <c r="D43" s="9" t="s">
        <v>531</v>
      </c>
      <c r="E43" s="10" t="s">
        <v>532</v>
      </c>
      <c r="F43" s="24" t="s">
        <v>716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792</v>
      </c>
    </row>
    <row r="44" spans="1:16" ht="20.100000000000001" customHeight="1">
      <c r="A44">
        <v>243</v>
      </c>
      <c r="B44" s="8">
        <v>37</v>
      </c>
      <c r="C44" s="22">
        <v>2121725739</v>
      </c>
      <c r="D44" s="9" t="s">
        <v>554</v>
      </c>
      <c r="E44" s="10" t="s">
        <v>555</v>
      </c>
      <c r="F44" s="24" t="s">
        <v>752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792</v>
      </c>
    </row>
    <row r="45" spans="1:16" ht="20.100000000000001" customHeight="1">
      <c r="A45">
        <v>244</v>
      </c>
      <c r="B45" s="8">
        <v>38</v>
      </c>
      <c r="C45" s="22">
        <v>2120215471</v>
      </c>
      <c r="D45" s="9" t="s">
        <v>328</v>
      </c>
      <c r="E45" s="10" t="s">
        <v>329</v>
      </c>
      <c r="F45" s="24" t="s">
        <v>742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792</v>
      </c>
    </row>
    <row r="46" spans="1:16" ht="20.100000000000001" customHeight="1">
      <c r="A46">
        <v>245</v>
      </c>
      <c r="B46" s="8">
        <v>39</v>
      </c>
      <c r="C46" s="22">
        <v>2120715748</v>
      </c>
      <c r="D46" s="9" t="s">
        <v>472</v>
      </c>
      <c r="E46" s="10" t="s">
        <v>329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792</v>
      </c>
    </row>
    <row r="47" spans="1:16" ht="20.100000000000001" customHeight="1">
      <c r="A47">
        <v>246</v>
      </c>
      <c r="B47" s="8">
        <v>40</v>
      </c>
      <c r="C47" s="22">
        <v>2120868409</v>
      </c>
      <c r="D47" s="9" t="s">
        <v>497</v>
      </c>
      <c r="E47" s="10" t="s">
        <v>329</v>
      </c>
      <c r="F47" s="24" t="s">
        <v>753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792</v>
      </c>
    </row>
  </sheetData>
  <mergeCells count="5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4:O44"/>
    <mergeCell ref="M45:O45"/>
    <mergeCell ref="M46:O46"/>
    <mergeCell ref="M47:O47"/>
    <mergeCell ref="M38:O38"/>
    <mergeCell ref="M39:O39"/>
    <mergeCell ref="M40:O40"/>
    <mergeCell ref="M41:O41"/>
    <mergeCell ref="M42:O42"/>
    <mergeCell ref="M43:O43"/>
  </mergeCells>
  <conditionalFormatting sqref="G6:G47 M8:O47 A8:A47">
    <cfRule type="cellIs" dxfId="4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2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771</v>
      </c>
    </row>
    <row r="2" spans="1:16" s="1" customFormat="1">
      <c r="C2" s="197" t="s">
        <v>8</v>
      </c>
      <c r="D2" s="197"/>
      <c r="E2" s="2" t="s">
        <v>778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247</v>
      </c>
      <c r="B8" s="8">
        <v>1</v>
      </c>
      <c r="C8" s="22">
        <v>2226521137</v>
      </c>
      <c r="D8" s="9" t="s">
        <v>635</v>
      </c>
      <c r="E8" s="10" t="s">
        <v>329</v>
      </c>
      <c r="F8" s="24" t="s">
        <v>760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794</v>
      </c>
    </row>
    <row r="9" spans="1:16" ht="20.100000000000001" customHeight="1">
      <c r="A9">
        <v>248</v>
      </c>
      <c r="B9" s="8">
        <v>2</v>
      </c>
      <c r="C9" s="22">
        <v>2226521138</v>
      </c>
      <c r="D9" s="9" t="s">
        <v>636</v>
      </c>
      <c r="E9" s="10" t="s">
        <v>329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794</v>
      </c>
    </row>
    <row r="10" spans="1:16" ht="20.100000000000001" customHeight="1">
      <c r="A10">
        <v>249</v>
      </c>
      <c r="B10" s="8">
        <v>3</v>
      </c>
      <c r="C10" s="22">
        <v>2226511288</v>
      </c>
      <c r="D10" s="9" t="s">
        <v>421</v>
      </c>
      <c r="E10" s="10" t="s">
        <v>589</v>
      </c>
      <c r="F10" s="24" t="s">
        <v>756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794</v>
      </c>
    </row>
    <row r="11" spans="1:16" ht="20.100000000000001" customHeight="1">
      <c r="A11">
        <v>250</v>
      </c>
      <c r="B11" s="8">
        <v>4</v>
      </c>
      <c r="C11" s="22">
        <v>2120253876</v>
      </c>
      <c r="D11" s="9" t="s">
        <v>344</v>
      </c>
      <c r="E11" s="10" t="s">
        <v>345</v>
      </c>
      <c r="F11" s="24" t="s">
        <v>746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794</v>
      </c>
    </row>
    <row r="12" spans="1:16" ht="20.100000000000001" customHeight="1">
      <c r="A12">
        <v>251</v>
      </c>
      <c r="B12" s="8">
        <v>5</v>
      </c>
      <c r="C12" s="22">
        <v>2120715752</v>
      </c>
      <c r="D12" s="9" t="s">
        <v>473</v>
      </c>
      <c r="E12" s="10" t="s">
        <v>345</v>
      </c>
      <c r="F12" s="24" t="s">
        <v>716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794</v>
      </c>
    </row>
    <row r="13" spans="1:16" ht="20.100000000000001" customHeight="1">
      <c r="A13">
        <v>252</v>
      </c>
      <c r="B13" s="8">
        <v>6</v>
      </c>
      <c r="C13" s="22">
        <v>2020710645</v>
      </c>
      <c r="D13" s="9" t="s">
        <v>283</v>
      </c>
      <c r="E13" s="10" t="s">
        <v>284</v>
      </c>
      <c r="F13" s="24" t="s">
        <v>725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794</v>
      </c>
    </row>
    <row r="14" spans="1:16" ht="20.100000000000001" customHeight="1">
      <c r="A14">
        <v>253</v>
      </c>
      <c r="B14" s="8">
        <v>7</v>
      </c>
      <c r="C14" s="22">
        <v>2120335350</v>
      </c>
      <c r="D14" s="9" t="s">
        <v>424</v>
      </c>
      <c r="E14" s="10" t="s">
        <v>284</v>
      </c>
      <c r="F14" s="24" t="s">
        <v>750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794</v>
      </c>
    </row>
    <row r="15" spans="1:16" ht="20.100000000000001" customHeight="1">
      <c r="A15">
        <v>254</v>
      </c>
      <c r="B15" s="8">
        <v>8</v>
      </c>
      <c r="C15" s="22">
        <v>2226521140</v>
      </c>
      <c r="D15" s="9" t="s">
        <v>637</v>
      </c>
      <c r="E15" s="10" t="s">
        <v>284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794</v>
      </c>
    </row>
    <row r="16" spans="1:16" ht="20.100000000000001" customHeight="1">
      <c r="A16">
        <v>255</v>
      </c>
      <c r="B16" s="8">
        <v>9</v>
      </c>
      <c r="C16" s="22">
        <v>2226261819</v>
      </c>
      <c r="D16" s="9" t="s">
        <v>705</v>
      </c>
      <c r="E16" s="10" t="s">
        <v>284</v>
      </c>
      <c r="F16" s="24" t="s">
        <v>759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794</v>
      </c>
    </row>
    <row r="17" spans="1:16" ht="20.100000000000001" customHeight="1">
      <c r="A17">
        <v>256</v>
      </c>
      <c r="B17" s="8">
        <v>10</v>
      </c>
      <c r="C17" s="22">
        <v>2120315277</v>
      </c>
      <c r="D17" s="9" t="s">
        <v>383</v>
      </c>
      <c r="E17" s="10" t="s">
        <v>384</v>
      </c>
      <c r="F17" s="24" t="s">
        <v>732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794</v>
      </c>
    </row>
    <row r="18" spans="1:16" ht="20.100000000000001" customHeight="1">
      <c r="A18">
        <v>257</v>
      </c>
      <c r="B18" s="8">
        <v>11</v>
      </c>
      <c r="C18" s="22">
        <v>2226521141</v>
      </c>
      <c r="D18" s="9" t="s">
        <v>638</v>
      </c>
      <c r="E18" s="10" t="s">
        <v>384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794</v>
      </c>
    </row>
    <row r="19" spans="1:16" ht="20.100000000000001" customHeight="1">
      <c r="A19">
        <v>258</v>
      </c>
      <c r="B19" s="8">
        <v>12</v>
      </c>
      <c r="C19" s="22">
        <v>2120713683</v>
      </c>
      <c r="D19" s="9" t="s">
        <v>464</v>
      </c>
      <c r="E19" s="10" t="s">
        <v>465</v>
      </c>
      <c r="F19" s="24" t="s">
        <v>716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794</v>
      </c>
    </row>
    <row r="20" spans="1:16" ht="20.100000000000001" customHeight="1">
      <c r="A20">
        <v>259</v>
      </c>
      <c r="B20" s="8">
        <v>13</v>
      </c>
      <c r="C20" s="22">
        <v>2120866189</v>
      </c>
      <c r="D20" s="9" t="s">
        <v>405</v>
      </c>
      <c r="E20" s="10" t="s">
        <v>465</v>
      </c>
      <c r="F20" s="24" t="s">
        <v>753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794</v>
      </c>
    </row>
    <row r="21" spans="1:16" ht="20.100000000000001" customHeight="1">
      <c r="A21">
        <v>260</v>
      </c>
      <c r="B21" s="8">
        <v>14</v>
      </c>
      <c r="C21" s="22">
        <v>2121157530</v>
      </c>
      <c r="D21" s="9" t="s">
        <v>500</v>
      </c>
      <c r="E21" s="10" t="s">
        <v>501</v>
      </c>
      <c r="F21" s="24" t="s">
        <v>754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794</v>
      </c>
    </row>
    <row r="22" spans="1:16" ht="20.100000000000001" customHeight="1">
      <c r="A22">
        <v>261</v>
      </c>
      <c r="B22" s="8">
        <v>15</v>
      </c>
      <c r="C22" s="22">
        <v>2121216908</v>
      </c>
      <c r="D22" s="9" t="s">
        <v>506</v>
      </c>
      <c r="E22" s="10" t="s">
        <v>501</v>
      </c>
      <c r="F22" s="24" t="s">
        <v>742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794</v>
      </c>
    </row>
    <row r="23" spans="1:16" ht="20.100000000000001" customHeight="1">
      <c r="A23">
        <v>262</v>
      </c>
      <c r="B23" s="8">
        <v>16</v>
      </c>
      <c r="C23" s="22">
        <v>2121718386</v>
      </c>
      <c r="D23" s="9" t="s">
        <v>550</v>
      </c>
      <c r="E23" s="10" t="s">
        <v>501</v>
      </c>
      <c r="F23" s="24" t="s">
        <v>717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794</v>
      </c>
    </row>
    <row r="24" spans="1:16" ht="20.100000000000001" customHeight="1">
      <c r="A24">
        <v>263</v>
      </c>
      <c r="B24" s="8">
        <v>17</v>
      </c>
      <c r="C24" s="22">
        <v>2120863959</v>
      </c>
      <c r="D24" s="9" t="s">
        <v>492</v>
      </c>
      <c r="E24" s="10" t="s">
        <v>493</v>
      </c>
      <c r="F24" s="24" t="s">
        <v>753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794</v>
      </c>
    </row>
    <row r="25" spans="1:16" ht="20.100000000000001" customHeight="1">
      <c r="A25">
        <v>264</v>
      </c>
      <c r="B25" s="8">
        <v>18</v>
      </c>
      <c r="C25" s="22">
        <v>2121319630</v>
      </c>
      <c r="D25" s="9" t="s">
        <v>702</v>
      </c>
      <c r="E25" s="10" t="s">
        <v>493</v>
      </c>
      <c r="F25" s="24" t="s">
        <v>749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794</v>
      </c>
    </row>
    <row r="26" spans="1:16" ht="20.100000000000001" customHeight="1">
      <c r="A26">
        <v>265</v>
      </c>
      <c r="B26" s="8">
        <v>19</v>
      </c>
      <c r="C26" s="22">
        <v>2120315278</v>
      </c>
      <c r="D26" s="9" t="s">
        <v>311</v>
      </c>
      <c r="E26" s="10" t="s">
        <v>385</v>
      </c>
      <c r="F26" s="24" t="s">
        <v>732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794</v>
      </c>
    </row>
    <row r="27" spans="1:16" ht="20.100000000000001" customHeight="1">
      <c r="A27">
        <v>266</v>
      </c>
      <c r="B27" s="8">
        <v>20</v>
      </c>
      <c r="C27" s="22">
        <v>2226521142</v>
      </c>
      <c r="D27" s="9" t="s">
        <v>639</v>
      </c>
      <c r="E27" s="10" t="s">
        <v>385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794</v>
      </c>
    </row>
    <row r="28" spans="1:16" ht="20.100000000000001" customHeight="1">
      <c r="A28">
        <v>267</v>
      </c>
      <c r="B28" s="8">
        <v>21</v>
      </c>
      <c r="C28" s="22">
        <v>1821414092</v>
      </c>
      <c r="D28" s="9" t="s">
        <v>692</v>
      </c>
      <c r="E28" s="10" t="s">
        <v>385</v>
      </c>
      <c r="F28" s="24" t="s">
        <v>762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794</v>
      </c>
    </row>
    <row r="29" spans="1:16" ht="20.100000000000001" customHeight="1">
      <c r="A29">
        <v>268</v>
      </c>
      <c r="B29" s="8">
        <v>22</v>
      </c>
      <c r="C29" s="22">
        <v>2226521143</v>
      </c>
      <c r="D29" s="9" t="s">
        <v>640</v>
      </c>
      <c r="E29" s="10" t="s">
        <v>641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794</v>
      </c>
    </row>
    <row r="30" spans="1:16" ht="20.100000000000001" customHeight="1">
      <c r="A30">
        <v>269</v>
      </c>
      <c r="B30" s="8">
        <v>23</v>
      </c>
      <c r="C30" s="22">
        <v>2120317839</v>
      </c>
      <c r="D30" s="9" t="s">
        <v>411</v>
      </c>
      <c r="E30" s="10" t="s">
        <v>412</v>
      </c>
      <c r="F30" s="24" t="s">
        <v>732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794</v>
      </c>
    </row>
    <row r="31" spans="1:16" ht="20.100000000000001" customHeight="1">
      <c r="A31">
        <v>270</v>
      </c>
      <c r="B31" s="8">
        <v>24</v>
      </c>
      <c r="C31" s="22">
        <v>2226511291</v>
      </c>
      <c r="D31" s="9" t="s">
        <v>421</v>
      </c>
      <c r="E31" s="10" t="s">
        <v>412</v>
      </c>
      <c r="F31" s="24" t="s">
        <v>756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794</v>
      </c>
    </row>
    <row r="32" spans="1:16" ht="20.100000000000001" customHeight="1">
      <c r="A32">
        <v>271</v>
      </c>
      <c r="B32" s="8">
        <v>25</v>
      </c>
      <c r="C32" s="22">
        <v>2226511889</v>
      </c>
      <c r="D32" s="9" t="s">
        <v>599</v>
      </c>
      <c r="E32" s="10" t="s">
        <v>412</v>
      </c>
      <c r="F32" s="24" t="s">
        <v>756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794</v>
      </c>
    </row>
    <row r="33" spans="1:16" ht="20.100000000000001" customHeight="1">
      <c r="A33">
        <v>272</v>
      </c>
      <c r="B33" s="8">
        <v>26</v>
      </c>
      <c r="C33" s="22">
        <v>2226521144</v>
      </c>
      <c r="D33" s="9" t="s">
        <v>642</v>
      </c>
      <c r="E33" s="10" t="s">
        <v>643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794</v>
      </c>
    </row>
    <row r="34" spans="1:16" ht="20.100000000000001" customHeight="1">
      <c r="A34">
        <v>273</v>
      </c>
      <c r="B34" s="8">
        <v>27</v>
      </c>
      <c r="C34" s="22">
        <v>2120359181</v>
      </c>
      <c r="D34" s="9" t="s">
        <v>435</v>
      </c>
      <c r="E34" s="10" t="s">
        <v>436</v>
      </c>
      <c r="F34" s="24" t="s">
        <v>749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794</v>
      </c>
    </row>
    <row r="35" spans="1:16" ht="20.100000000000001" customHeight="1">
      <c r="A35">
        <v>274</v>
      </c>
      <c r="B35" s="8">
        <v>28</v>
      </c>
      <c r="C35" s="22">
        <v>2226521146</v>
      </c>
      <c r="D35" s="9" t="s">
        <v>644</v>
      </c>
      <c r="E35" s="10" t="s">
        <v>436</v>
      </c>
      <c r="F35" s="24" t="s">
        <v>760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794</v>
      </c>
    </row>
    <row r="36" spans="1:16" ht="20.100000000000001" customHeight="1">
      <c r="A36">
        <v>275</v>
      </c>
      <c r="B36" s="8">
        <v>29</v>
      </c>
      <c r="C36" s="22">
        <v>2226521147</v>
      </c>
      <c r="D36" s="9" t="s">
        <v>645</v>
      </c>
      <c r="E36" s="10" t="s">
        <v>436</v>
      </c>
      <c r="F36" s="24" t="s">
        <v>760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794</v>
      </c>
    </row>
    <row r="37" spans="1:16" ht="20.100000000000001" customHeight="1">
      <c r="A37">
        <v>276</v>
      </c>
      <c r="B37" s="13">
        <v>30</v>
      </c>
      <c r="C37" s="22">
        <v>2226521148</v>
      </c>
      <c r="D37" s="9" t="s">
        <v>379</v>
      </c>
      <c r="E37" s="10" t="s">
        <v>436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794</v>
      </c>
    </row>
    <row r="38" spans="1:16" ht="20.100000000000001" customHeight="1">
      <c r="A38">
        <v>277</v>
      </c>
      <c r="B38" s="16">
        <v>31</v>
      </c>
      <c r="C38" s="23">
        <v>2227521149</v>
      </c>
      <c r="D38" s="17" t="s">
        <v>520</v>
      </c>
      <c r="E38" s="18" t="s">
        <v>673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794</v>
      </c>
    </row>
    <row r="39" spans="1:16" ht="20.100000000000001" customHeight="1">
      <c r="A39">
        <v>278</v>
      </c>
      <c r="B39" s="8">
        <v>32</v>
      </c>
      <c r="C39" s="22">
        <v>2227521150</v>
      </c>
      <c r="D39" s="9" t="s">
        <v>674</v>
      </c>
      <c r="E39" s="10" t="s">
        <v>673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794</v>
      </c>
    </row>
    <row r="40" spans="1:16" ht="20.100000000000001" customHeight="1">
      <c r="A40">
        <v>279</v>
      </c>
      <c r="B40" s="8">
        <v>33</v>
      </c>
      <c r="C40" s="22">
        <v>1821425847</v>
      </c>
      <c r="D40" s="9" t="s">
        <v>246</v>
      </c>
      <c r="E40" s="10" t="s">
        <v>247</v>
      </c>
      <c r="F40" s="24" t="s">
        <v>709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794</v>
      </c>
    </row>
    <row r="41" spans="1:16" ht="20.100000000000001" customHeight="1">
      <c r="A41">
        <v>280</v>
      </c>
      <c r="B41" s="8">
        <v>34</v>
      </c>
      <c r="C41" s="22">
        <v>2120317386</v>
      </c>
      <c r="D41" s="9" t="s">
        <v>391</v>
      </c>
      <c r="E41" s="10" t="s">
        <v>399</v>
      </c>
      <c r="F41" s="24" t="s">
        <v>749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794</v>
      </c>
    </row>
    <row r="42" spans="1:16" ht="20.100000000000001" customHeight="1">
      <c r="A42">
        <v>281</v>
      </c>
      <c r="B42" s="8">
        <v>35</v>
      </c>
      <c r="C42" s="22">
        <v>2120318090</v>
      </c>
      <c r="D42" s="9" t="s">
        <v>415</v>
      </c>
      <c r="E42" s="10" t="s">
        <v>399</v>
      </c>
      <c r="F42" s="24" t="s">
        <v>732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794</v>
      </c>
    </row>
    <row r="43" spans="1:16" ht="20.100000000000001" customHeight="1">
      <c r="A43">
        <v>282</v>
      </c>
      <c r="B43" s="8">
        <v>36</v>
      </c>
      <c r="C43" s="22">
        <v>2226521151</v>
      </c>
      <c r="D43" s="9" t="s">
        <v>646</v>
      </c>
      <c r="E43" s="10" t="s">
        <v>399</v>
      </c>
      <c r="F43" s="24" t="s">
        <v>760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794</v>
      </c>
    </row>
    <row r="44" spans="1:16" ht="20.100000000000001" customHeight="1">
      <c r="A44">
        <v>283</v>
      </c>
      <c r="B44" s="8">
        <v>37</v>
      </c>
      <c r="C44" s="22">
        <v>2226521152</v>
      </c>
      <c r="D44" s="9" t="s">
        <v>647</v>
      </c>
      <c r="E44" s="10" t="s">
        <v>399</v>
      </c>
      <c r="F44" s="24" t="s">
        <v>760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794</v>
      </c>
    </row>
    <row r="45" spans="1:16" ht="20.100000000000001" customHeight="1">
      <c r="A45">
        <v>284</v>
      </c>
      <c r="B45" s="8">
        <v>38</v>
      </c>
      <c r="C45" s="22">
        <v>2120318694</v>
      </c>
      <c r="D45" s="9" t="s">
        <v>254</v>
      </c>
      <c r="E45" s="10" t="s">
        <v>419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794</v>
      </c>
    </row>
    <row r="46" spans="1:16" ht="20.100000000000001" customHeight="1">
      <c r="A46">
        <v>285</v>
      </c>
      <c r="B46" s="8">
        <v>39</v>
      </c>
      <c r="C46" s="22">
        <v>2120715794</v>
      </c>
      <c r="D46" s="9" t="s">
        <v>474</v>
      </c>
      <c r="E46" s="10" t="s">
        <v>419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794</v>
      </c>
    </row>
    <row r="47" spans="1:16" ht="20.100000000000001" customHeight="1">
      <c r="A47">
        <v>286</v>
      </c>
      <c r="B47" s="8">
        <v>40</v>
      </c>
      <c r="C47" s="22">
        <v>2121725806</v>
      </c>
      <c r="D47" s="9" t="s">
        <v>556</v>
      </c>
      <c r="E47" s="10" t="s">
        <v>557</v>
      </c>
      <c r="F47" s="24" t="s">
        <v>752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794</v>
      </c>
    </row>
    <row r="48" spans="1:16" ht="20.100000000000001" customHeight="1">
      <c r="A48">
        <v>287</v>
      </c>
      <c r="B48" s="8">
        <v>41</v>
      </c>
      <c r="C48" s="22">
        <v>172236510</v>
      </c>
      <c r="D48" s="9" t="s">
        <v>242</v>
      </c>
      <c r="E48" s="10" t="s">
        <v>243</v>
      </c>
      <c r="F48" s="24" t="s">
        <v>707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794</v>
      </c>
    </row>
    <row r="49" spans="1:16" ht="20.100000000000001" customHeight="1">
      <c r="A49">
        <v>288</v>
      </c>
      <c r="B49" s="8">
        <v>42</v>
      </c>
      <c r="C49" s="22">
        <v>2121313145</v>
      </c>
      <c r="D49" s="9" t="s">
        <v>504</v>
      </c>
      <c r="E49" s="10" t="s">
        <v>514</v>
      </c>
      <c r="F49" s="24" t="s">
        <v>749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794</v>
      </c>
    </row>
    <row r="50" spans="1:16" ht="20.100000000000001" customHeight="1">
      <c r="A50">
        <v>289</v>
      </c>
      <c r="B50" s="8">
        <v>43</v>
      </c>
      <c r="C50" s="22">
        <v>2120313169</v>
      </c>
      <c r="D50" s="9" t="s">
        <v>365</v>
      </c>
      <c r="E50" s="10" t="s">
        <v>366</v>
      </c>
      <c r="F50" s="24" t="s">
        <v>732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794</v>
      </c>
    </row>
    <row r="51" spans="1:16" ht="20.100000000000001" customHeight="1">
      <c r="A51">
        <v>290</v>
      </c>
      <c r="B51" s="8">
        <v>44</v>
      </c>
      <c r="C51" s="22">
        <v>1921413582</v>
      </c>
      <c r="D51" s="9" t="s">
        <v>258</v>
      </c>
      <c r="E51" s="10" t="s">
        <v>259</v>
      </c>
      <c r="F51" s="24" t="s">
        <v>715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794</v>
      </c>
    </row>
    <row r="52" spans="1:16" ht="20.100000000000001" customHeight="1">
      <c r="A52">
        <v>291</v>
      </c>
      <c r="B52" s="8">
        <v>45</v>
      </c>
      <c r="C52" s="22">
        <v>2120313259</v>
      </c>
      <c r="D52" s="9" t="s">
        <v>373</v>
      </c>
      <c r="E52" s="10" t="s">
        <v>374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794</v>
      </c>
    </row>
  </sheetData>
  <mergeCells count="6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43:O43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50:O50"/>
    <mergeCell ref="M51:O51"/>
    <mergeCell ref="M52:O52"/>
    <mergeCell ref="M44:O44"/>
    <mergeCell ref="M45:O45"/>
    <mergeCell ref="M46:O46"/>
    <mergeCell ref="M47:O47"/>
    <mergeCell ref="M48:O48"/>
    <mergeCell ref="M49:O49"/>
  </mergeCells>
  <conditionalFormatting sqref="G6:G52 M8:O52 A8:A52">
    <cfRule type="cellIs" dxfId="3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772</v>
      </c>
    </row>
    <row r="2" spans="1:16" s="1" customFormat="1">
      <c r="C2" s="197" t="s">
        <v>8</v>
      </c>
      <c r="D2" s="197"/>
      <c r="E2" s="2" t="s">
        <v>781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292</v>
      </c>
      <c r="B8" s="8">
        <v>1</v>
      </c>
      <c r="C8" s="22">
        <v>2226511887</v>
      </c>
      <c r="D8" s="9" t="s">
        <v>373</v>
      </c>
      <c r="E8" s="10" t="s">
        <v>374</v>
      </c>
      <c r="F8" s="24" t="s">
        <v>756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796</v>
      </c>
    </row>
    <row r="9" spans="1:16" ht="20.100000000000001" customHeight="1">
      <c r="A9">
        <v>293</v>
      </c>
      <c r="B9" s="8">
        <v>2</v>
      </c>
      <c r="C9" s="22">
        <v>2121713748</v>
      </c>
      <c r="D9" s="9" t="s">
        <v>536</v>
      </c>
      <c r="E9" s="10" t="s">
        <v>537</v>
      </c>
      <c r="F9" s="24" t="s">
        <v>716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796</v>
      </c>
    </row>
    <row r="10" spans="1:16" ht="20.100000000000001" customHeight="1">
      <c r="A10">
        <v>294</v>
      </c>
      <c r="B10" s="8">
        <v>3</v>
      </c>
      <c r="C10" s="22">
        <v>2121218667</v>
      </c>
      <c r="D10" s="9" t="s">
        <v>511</v>
      </c>
      <c r="E10" s="10" t="s">
        <v>512</v>
      </c>
      <c r="F10" s="24" t="s">
        <v>743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796</v>
      </c>
    </row>
    <row r="11" spans="1:16" ht="20.100000000000001" customHeight="1">
      <c r="A11">
        <v>295</v>
      </c>
      <c r="B11" s="8">
        <v>4</v>
      </c>
      <c r="C11" s="22">
        <v>2121717631</v>
      </c>
      <c r="D11" s="9" t="s">
        <v>511</v>
      </c>
      <c r="E11" s="10" t="s">
        <v>512</v>
      </c>
      <c r="F11" s="24" t="s">
        <v>716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796</v>
      </c>
    </row>
    <row r="12" spans="1:16" ht="20.100000000000001" customHeight="1">
      <c r="A12">
        <v>296</v>
      </c>
      <c r="B12" s="8">
        <v>5</v>
      </c>
      <c r="C12" s="22">
        <v>2227521155</v>
      </c>
      <c r="D12" s="9" t="s">
        <v>675</v>
      </c>
      <c r="E12" s="10" t="s">
        <v>512</v>
      </c>
      <c r="F12" s="24" t="s">
        <v>760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796</v>
      </c>
    </row>
    <row r="13" spans="1:16" ht="20.100000000000001" customHeight="1">
      <c r="A13">
        <v>297</v>
      </c>
      <c r="B13" s="8">
        <v>6</v>
      </c>
      <c r="C13" s="22">
        <v>2027522121</v>
      </c>
      <c r="D13" s="9" t="s">
        <v>312</v>
      </c>
      <c r="E13" s="10" t="s">
        <v>313</v>
      </c>
      <c r="F13" s="24" t="s">
        <v>738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796</v>
      </c>
    </row>
    <row r="14" spans="1:16" ht="20.100000000000001" customHeight="1">
      <c r="A14">
        <v>298</v>
      </c>
      <c r="B14" s="8">
        <v>7</v>
      </c>
      <c r="C14" s="22">
        <v>2226521156</v>
      </c>
      <c r="D14" s="9" t="s">
        <v>648</v>
      </c>
      <c r="E14" s="10" t="s">
        <v>313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796</v>
      </c>
    </row>
    <row r="15" spans="1:16" ht="20.100000000000001" customHeight="1">
      <c r="A15">
        <v>299</v>
      </c>
      <c r="B15" s="8">
        <v>8</v>
      </c>
      <c r="C15" s="22">
        <v>2226521157</v>
      </c>
      <c r="D15" s="9" t="s">
        <v>649</v>
      </c>
      <c r="E15" s="10" t="s">
        <v>313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796</v>
      </c>
    </row>
    <row r="16" spans="1:16" ht="20.100000000000001" customHeight="1">
      <c r="A16">
        <v>300</v>
      </c>
      <c r="B16" s="8">
        <v>9</v>
      </c>
      <c r="C16" s="22">
        <v>2227521158</v>
      </c>
      <c r="D16" s="9" t="s">
        <v>676</v>
      </c>
      <c r="E16" s="10" t="s">
        <v>313</v>
      </c>
      <c r="F16" s="24" t="s">
        <v>760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796</v>
      </c>
    </row>
    <row r="17" spans="1:16" ht="20.100000000000001" customHeight="1">
      <c r="A17">
        <v>301</v>
      </c>
      <c r="B17" s="8">
        <v>10</v>
      </c>
      <c r="C17" s="22">
        <v>1921248453</v>
      </c>
      <c r="D17" s="9" t="s">
        <v>256</v>
      </c>
      <c r="E17" s="10" t="s">
        <v>257</v>
      </c>
      <c r="F17" s="24" t="s">
        <v>714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796</v>
      </c>
    </row>
    <row r="18" spans="1:16" ht="20.100000000000001" customHeight="1">
      <c r="A18">
        <v>302</v>
      </c>
      <c r="B18" s="8">
        <v>11</v>
      </c>
      <c r="C18" s="22">
        <v>2021627589</v>
      </c>
      <c r="D18" s="9" t="s">
        <v>308</v>
      </c>
      <c r="E18" s="10" t="s">
        <v>257</v>
      </c>
      <c r="F18" s="24" t="s">
        <v>736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796</v>
      </c>
    </row>
    <row r="19" spans="1:16" ht="20.100000000000001" customHeight="1">
      <c r="A19">
        <v>303</v>
      </c>
      <c r="B19" s="8">
        <v>12</v>
      </c>
      <c r="C19" s="22">
        <v>2226521159</v>
      </c>
      <c r="D19" s="9" t="s">
        <v>332</v>
      </c>
      <c r="E19" s="10" t="s">
        <v>257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796</v>
      </c>
    </row>
    <row r="20" spans="1:16" ht="20.100000000000001" customHeight="1">
      <c r="A20">
        <v>304</v>
      </c>
      <c r="B20" s="8">
        <v>13</v>
      </c>
      <c r="C20" s="22">
        <v>2227521160</v>
      </c>
      <c r="D20" s="9" t="s">
        <v>562</v>
      </c>
      <c r="E20" s="10" t="s">
        <v>257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796</v>
      </c>
    </row>
    <row r="21" spans="1:16" ht="20.100000000000001" customHeight="1">
      <c r="A21">
        <v>305</v>
      </c>
      <c r="B21" s="8">
        <v>14</v>
      </c>
      <c r="C21" s="22">
        <v>2227711809</v>
      </c>
      <c r="D21" s="9" t="s">
        <v>688</v>
      </c>
      <c r="E21" s="10" t="s">
        <v>257</v>
      </c>
      <c r="F21" s="24" t="s">
        <v>761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796</v>
      </c>
    </row>
    <row r="22" spans="1:16" ht="20.100000000000001" customHeight="1">
      <c r="A22">
        <v>306</v>
      </c>
      <c r="B22" s="8">
        <v>15</v>
      </c>
      <c r="C22" s="22">
        <v>1820523590</v>
      </c>
      <c r="D22" s="9" t="s">
        <v>244</v>
      </c>
      <c r="E22" s="10" t="s">
        <v>245</v>
      </c>
      <c r="F22" s="24" t="s">
        <v>708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796</v>
      </c>
    </row>
    <row r="23" spans="1:16" ht="20.100000000000001" customHeight="1">
      <c r="A23">
        <v>307</v>
      </c>
      <c r="B23" s="8">
        <v>16</v>
      </c>
      <c r="C23" s="22">
        <v>2120318187</v>
      </c>
      <c r="D23" s="9" t="s">
        <v>416</v>
      </c>
      <c r="E23" s="10" t="s">
        <v>245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796</v>
      </c>
    </row>
    <row r="24" spans="1:16" ht="20.100000000000001" customHeight="1">
      <c r="A24">
        <v>308</v>
      </c>
      <c r="B24" s="8">
        <v>17</v>
      </c>
      <c r="C24" s="22">
        <v>2120345175</v>
      </c>
      <c r="D24" s="9" t="s">
        <v>429</v>
      </c>
      <c r="E24" s="10" t="s">
        <v>245</v>
      </c>
      <c r="F24" s="24" t="s">
        <v>751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796</v>
      </c>
    </row>
    <row r="25" spans="1:16" ht="20.100000000000001" customHeight="1">
      <c r="A25">
        <v>309</v>
      </c>
      <c r="B25" s="8">
        <v>18</v>
      </c>
      <c r="C25" s="22">
        <v>2120347970</v>
      </c>
      <c r="D25" s="9" t="s">
        <v>430</v>
      </c>
      <c r="E25" s="10" t="s">
        <v>245</v>
      </c>
      <c r="F25" s="24" t="s">
        <v>751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796</v>
      </c>
    </row>
    <row r="26" spans="1:16" ht="20.100000000000001" customHeight="1">
      <c r="A26">
        <v>310</v>
      </c>
      <c r="B26" s="8">
        <v>19</v>
      </c>
      <c r="C26" s="22">
        <v>2126521551</v>
      </c>
      <c r="D26" s="9" t="s">
        <v>317</v>
      </c>
      <c r="E26" s="10" t="s">
        <v>245</v>
      </c>
      <c r="F26" s="24" t="s">
        <v>738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796</v>
      </c>
    </row>
    <row r="27" spans="1:16" ht="20.100000000000001" customHeight="1">
      <c r="A27">
        <v>311</v>
      </c>
      <c r="B27" s="8">
        <v>20</v>
      </c>
      <c r="C27" s="22">
        <v>2226511292</v>
      </c>
      <c r="D27" s="9" t="s">
        <v>590</v>
      </c>
      <c r="E27" s="10" t="s">
        <v>245</v>
      </c>
      <c r="F27" s="24" t="s">
        <v>756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796</v>
      </c>
    </row>
    <row r="28" spans="1:16" ht="20.100000000000001" customHeight="1">
      <c r="A28">
        <v>312</v>
      </c>
      <c r="B28" s="8">
        <v>21</v>
      </c>
      <c r="C28" s="22">
        <v>2226511888</v>
      </c>
      <c r="D28" s="9" t="s">
        <v>598</v>
      </c>
      <c r="E28" s="10" t="s">
        <v>245</v>
      </c>
      <c r="F28" s="24" t="s">
        <v>756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796</v>
      </c>
    </row>
    <row r="29" spans="1:16" ht="20.100000000000001" customHeight="1">
      <c r="A29">
        <v>313</v>
      </c>
      <c r="B29" s="8">
        <v>22</v>
      </c>
      <c r="C29" s="22">
        <v>2226521161</v>
      </c>
      <c r="D29" s="9" t="s">
        <v>650</v>
      </c>
      <c r="E29" s="10" t="s">
        <v>245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796</v>
      </c>
    </row>
    <row r="30" spans="1:16" ht="20.100000000000001" customHeight="1">
      <c r="A30">
        <v>314</v>
      </c>
      <c r="B30" s="8">
        <v>23</v>
      </c>
      <c r="C30" s="22">
        <v>2226521162</v>
      </c>
      <c r="D30" s="9" t="s">
        <v>332</v>
      </c>
      <c r="E30" s="10" t="s">
        <v>245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796</v>
      </c>
    </row>
    <row r="31" spans="1:16" ht="20.100000000000001" customHeight="1">
      <c r="A31">
        <v>315</v>
      </c>
      <c r="B31" s="8">
        <v>24</v>
      </c>
      <c r="C31" s="22">
        <v>2226521163</v>
      </c>
      <c r="D31" s="9" t="s">
        <v>590</v>
      </c>
      <c r="E31" s="10" t="s">
        <v>245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796</v>
      </c>
    </row>
    <row r="32" spans="1:16" ht="20.100000000000001" customHeight="1">
      <c r="A32">
        <v>316</v>
      </c>
      <c r="B32" s="8">
        <v>25</v>
      </c>
      <c r="C32" s="22">
        <v>2120317819</v>
      </c>
      <c r="D32" s="9" t="s">
        <v>405</v>
      </c>
      <c r="E32" s="10" t="s">
        <v>406</v>
      </c>
      <c r="F32" s="24" t="s">
        <v>732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796</v>
      </c>
    </row>
    <row r="33" spans="1:16" ht="20.100000000000001" customHeight="1">
      <c r="A33">
        <v>317</v>
      </c>
      <c r="B33" s="8">
        <v>26</v>
      </c>
      <c r="C33" s="22">
        <v>2121713653</v>
      </c>
      <c r="D33" s="9" t="s">
        <v>529</v>
      </c>
      <c r="E33" s="10" t="s">
        <v>530</v>
      </c>
      <c r="F33" s="24" t="s">
        <v>717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796</v>
      </c>
    </row>
    <row r="34" spans="1:16" ht="20.100000000000001" customHeight="1">
      <c r="A34">
        <v>318</v>
      </c>
      <c r="B34" s="8">
        <v>27</v>
      </c>
      <c r="C34" s="22">
        <v>2121715847</v>
      </c>
      <c r="D34" s="9" t="s">
        <v>542</v>
      </c>
      <c r="E34" s="10" t="s">
        <v>530</v>
      </c>
      <c r="F34" s="24" t="s">
        <v>717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796</v>
      </c>
    </row>
    <row r="35" spans="1:16" ht="20.100000000000001" customHeight="1">
      <c r="A35">
        <v>319</v>
      </c>
      <c r="B35" s="8">
        <v>28</v>
      </c>
      <c r="C35" s="22">
        <v>2121218377</v>
      </c>
      <c r="D35" s="9" t="s">
        <v>509</v>
      </c>
      <c r="E35" s="10" t="s">
        <v>510</v>
      </c>
      <c r="F35" s="24" t="s">
        <v>742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796</v>
      </c>
    </row>
    <row r="36" spans="1:16" ht="20.100000000000001" customHeight="1">
      <c r="A36">
        <v>320</v>
      </c>
      <c r="B36" s="8">
        <v>29</v>
      </c>
      <c r="C36" s="22">
        <v>2121717111</v>
      </c>
      <c r="D36" s="9" t="s">
        <v>545</v>
      </c>
      <c r="E36" s="10" t="s">
        <v>510</v>
      </c>
      <c r="F36" s="24" t="s">
        <v>752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796</v>
      </c>
    </row>
    <row r="37" spans="1:16" ht="20.100000000000001" customHeight="1">
      <c r="A37">
        <v>321</v>
      </c>
      <c r="B37" s="13">
        <v>30</v>
      </c>
      <c r="C37" s="22">
        <v>2227521164</v>
      </c>
      <c r="D37" s="9" t="s">
        <v>556</v>
      </c>
      <c r="E37" s="10" t="s">
        <v>510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796</v>
      </c>
    </row>
    <row r="38" spans="1:16" ht="20.100000000000001" customHeight="1">
      <c r="A38">
        <v>322</v>
      </c>
      <c r="B38" s="16">
        <v>31</v>
      </c>
      <c r="C38" s="23">
        <v>2120258631</v>
      </c>
      <c r="D38" s="17" t="s">
        <v>271</v>
      </c>
      <c r="E38" s="18" t="s">
        <v>355</v>
      </c>
      <c r="F38" s="25" t="s">
        <v>746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796</v>
      </c>
    </row>
    <row r="39" spans="1:16" ht="20.100000000000001" customHeight="1">
      <c r="A39">
        <v>323</v>
      </c>
      <c r="B39" s="8">
        <v>32</v>
      </c>
      <c r="C39" s="22">
        <v>2227521165</v>
      </c>
      <c r="D39" s="9" t="s">
        <v>677</v>
      </c>
      <c r="E39" s="10" t="s">
        <v>678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796</v>
      </c>
    </row>
    <row r="40" spans="1:16" ht="20.100000000000001" customHeight="1">
      <c r="A40">
        <v>324</v>
      </c>
      <c r="B40" s="8">
        <v>33</v>
      </c>
      <c r="C40" s="22">
        <v>2120313159</v>
      </c>
      <c r="D40" s="9" t="s">
        <v>363</v>
      </c>
      <c r="E40" s="10" t="s">
        <v>364</v>
      </c>
      <c r="F40" s="24" t="s">
        <v>749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796</v>
      </c>
    </row>
    <row r="41" spans="1:16" ht="20.100000000000001" customHeight="1">
      <c r="A41">
        <v>325</v>
      </c>
      <c r="B41" s="8">
        <v>34</v>
      </c>
      <c r="C41" s="22">
        <v>2120325307</v>
      </c>
      <c r="D41" s="9" t="s">
        <v>422</v>
      </c>
      <c r="E41" s="10" t="s">
        <v>364</v>
      </c>
      <c r="F41" s="24" t="s">
        <v>749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796</v>
      </c>
    </row>
    <row r="42" spans="1:16" ht="20.100000000000001" customHeight="1">
      <c r="A42">
        <v>326</v>
      </c>
      <c r="B42" s="8">
        <v>35</v>
      </c>
      <c r="C42" s="22">
        <v>2120715853</v>
      </c>
      <c r="D42" s="9" t="s">
        <v>361</v>
      </c>
      <c r="E42" s="10" t="s">
        <v>364</v>
      </c>
      <c r="F42" s="24" t="s">
        <v>743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796</v>
      </c>
    </row>
    <row r="43" spans="1:16" ht="20.100000000000001" customHeight="1">
      <c r="A43">
        <v>327</v>
      </c>
      <c r="B43" s="8">
        <v>36</v>
      </c>
      <c r="C43" s="22">
        <v>2226511293</v>
      </c>
      <c r="D43" s="9" t="s">
        <v>591</v>
      </c>
      <c r="E43" s="10" t="s">
        <v>364</v>
      </c>
      <c r="F43" s="24" t="s">
        <v>756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796</v>
      </c>
    </row>
    <row r="44" spans="1:16" ht="20.100000000000001" customHeight="1">
      <c r="A44">
        <v>328</v>
      </c>
      <c r="B44" s="8">
        <v>37</v>
      </c>
      <c r="C44" s="22">
        <v>2120317821</v>
      </c>
      <c r="D44" s="9" t="s">
        <v>407</v>
      </c>
      <c r="E44" s="10" t="s">
        <v>408</v>
      </c>
      <c r="F44" s="24" t="s">
        <v>732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796</v>
      </c>
    </row>
    <row r="45" spans="1:16" ht="20.100000000000001" customHeight="1">
      <c r="A45">
        <v>329</v>
      </c>
      <c r="B45" s="8">
        <v>38</v>
      </c>
      <c r="C45" s="22">
        <v>2120319684</v>
      </c>
      <c r="D45" s="9" t="s">
        <v>332</v>
      </c>
      <c r="E45" s="10" t="s">
        <v>408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796</v>
      </c>
    </row>
    <row r="46" spans="1:16" ht="20.100000000000001" customHeight="1">
      <c r="A46">
        <v>330</v>
      </c>
      <c r="B46" s="8">
        <v>39</v>
      </c>
      <c r="C46" s="22">
        <v>2120319797</v>
      </c>
      <c r="D46" s="9" t="s">
        <v>420</v>
      </c>
      <c r="E46" s="10" t="s">
        <v>408</v>
      </c>
      <c r="F46" s="24" t="s">
        <v>732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796</v>
      </c>
    </row>
    <row r="47" spans="1:16" ht="20.100000000000001" customHeight="1">
      <c r="A47">
        <v>331</v>
      </c>
      <c r="B47" s="8">
        <v>40</v>
      </c>
      <c r="C47" s="22">
        <v>2120717451</v>
      </c>
      <c r="D47" s="9" t="s">
        <v>481</v>
      </c>
      <c r="E47" s="10" t="s">
        <v>408</v>
      </c>
      <c r="F47" s="24" t="s">
        <v>749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796</v>
      </c>
    </row>
    <row r="48" spans="1:16" ht="20.100000000000001" customHeight="1">
      <c r="A48">
        <v>332</v>
      </c>
      <c r="B48" s="8">
        <v>41</v>
      </c>
      <c r="C48" s="22">
        <v>2120725861</v>
      </c>
      <c r="D48" s="9" t="s">
        <v>312</v>
      </c>
      <c r="E48" s="10" t="s">
        <v>408</v>
      </c>
      <c r="F48" s="24" t="s">
        <v>752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796</v>
      </c>
    </row>
    <row r="49" spans="1:16" ht="20.100000000000001" customHeight="1">
      <c r="A49">
        <v>333</v>
      </c>
      <c r="B49" s="8">
        <v>42</v>
      </c>
      <c r="C49" s="22">
        <v>2126521554</v>
      </c>
      <c r="D49" s="9" t="s">
        <v>577</v>
      </c>
      <c r="E49" s="10" t="s">
        <v>408</v>
      </c>
      <c r="F49" s="24" t="s">
        <v>738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796</v>
      </c>
    </row>
    <row r="50" spans="1:16" ht="20.100000000000001" customHeight="1">
      <c r="A50">
        <v>334</v>
      </c>
      <c r="B50" s="8">
        <v>43</v>
      </c>
      <c r="C50" s="22">
        <v>2227521166</v>
      </c>
      <c r="D50" s="9" t="s">
        <v>679</v>
      </c>
      <c r="E50" s="10" t="s">
        <v>408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796</v>
      </c>
    </row>
    <row r="51" spans="1:16" ht="20.100000000000001" customHeight="1">
      <c r="A51">
        <v>335</v>
      </c>
      <c r="B51" s="8">
        <v>44</v>
      </c>
      <c r="C51" s="22">
        <v>2126521548</v>
      </c>
      <c r="D51" s="9" t="s">
        <v>573</v>
      </c>
      <c r="E51" s="10" t="s">
        <v>574</v>
      </c>
      <c r="F51" s="24" t="s">
        <v>738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796</v>
      </c>
    </row>
    <row r="52" spans="1:16" ht="20.100000000000001" customHeight="1">
      <c r="A52">
        <v>336</v>
      </c>
      <c r="B52" s="8">
        <v>45</v>
      </c>
      <c r="C52" s="22">
        <v>2226511295</v>
      </c>
      <c r="D52" s="9" t="s">
        <v>592</v>
      </c>
      <c r="E52" s="10" t="s">
        <v>574</v>
      </c>
      <c r="F52" s="24" t="s">
        <v>756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796</v>
      </c>
    </row>
    <row r="53" spans="1:16" ht="20.100000000000001" customHeight="1">
      <c r="A53">
        <v>337</v>
      </c>
      <c r="B53" s="8">
        <v>46</v>
      </c>
      <c r="C53" s="22">
        <v>2226521168</v>
      </c>
      <c r="D53" s="9" t="s">
        <v>373</v>
      </c>
      <c r="E53" s="10" t="s">
        <v>574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796</v>
      </c>
    </row>
    <row r="54" spans="1:16" ht="20.100000000000001" customHeight="1">
      <c r="A54">
        <v>338</v>
      </c>
      <c r="B54" s="8">
        <v>47</v>
      </c>
      <c r="C54" s="22">
        <v>2120716833</v>
      </c>
      <c r="D54" s="9" t="s">
        <v>317</v>
      </c>
      <c r="E54" s="10" t="s">
        <v>478</v>
      </c>
      <c r="F54" s="24" t="s">
        <v>717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796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2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773</v>
      </c>
    </row>
    <row r="2" spans="1:16" s="1" customFormat="1">
      <c r="C2" s="197" t="s">
        <v>8</v>
      </c>
      <c r="D2" s="197"/>
      <c r="E2" s="2" t="s">
        <v>784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339</v>
      </c>
      <c r="B8" s="8">
        <v>1</v>
      </c>
      <c r="C8" s="22">
        <v>2120516616</v>
      </c>
      <c r="D8" s="9" t="s">
        <v>445</v>
      </c>
      <c r="E8" s="10" t="s">
        <v>446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798</v>
      </c>
    </row>
    <row r="9" spans="1:16" ht="20.100000000000001" customHeight="1">
      <c r="A9">
        <v>340</v>
      </c>
      <c r="B9" s="8">
        <v>2</v>
      </c>
      <c r="C9" s="22">
        <v>2226521169</v>
      </c>
      <c r="D9" s="9" t="s">
        <v>410</v>
      </c>
      <c r="E9" s="10" t="s">
        <v>446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798</v>
      </c>
    </row>
    <row r="10" spans="1:16" ht="20.100000000000001" customHeight="1">
      <c r="A10">
        <v>341</v>
      </c>
      <c r="B10" s="8">
        <v>3</v>
      </c>
      <c r="C10" s="22">
        <v>2226261820</v>
      </c>
      <c r="D10" s="9" t="s">
        <v>346</v>
      </c>
      <c r="E10" s="10" t="s">
        <v>446</v>
      </c>
      <c r="F10" s="24" t="s">
        <v>759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798</v>
      </c>
    </row>
    <row r="11" spans="1:16" ht="20.100000000000001" customHeight="1">
      <c r="A11">
        <v>342</v>
      </c>
      <c r="B11" s="8">
        <v>4</v>
      </c>
      <c r="C11" s="22">
        <v>2027522150</v>
      </c>
      <c r="D11" s="9" t="s">
        <v>314</v>
      </c>
      <c r="E11" s="10" t="s">
        <v>315</v>
      </c>
      <c r="F11" s="24" t="s">
        <v>738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798</v>
      </c>
    </row>
    <row r="12" spans="1:16" ht="20.100000000000001" customHeight="1">
      <c r="A12">
        <v>343</v>
      </c>
      <c r="B12" s="8">
        <v>5</v>
      </c>
      <c r="C12" s="22">
        <v>2120315315</v>
      </c>
      <c r="D12" s="9" t="s">
        <v>332</v>
      </c>
      <c r="E12" s="10" t="s">
        <v>315</v>
      </c>
      <c r="F12" s="24" t="s">
        <v>732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798</v>
      </c>
    </row>
    <row r="13" spans="1:16" ht="20.100000000000001" customHeight="1">
      <c r="A13">
        <v>344</v>
      </c>
      <c r="B13" s="8">
        <v>6</v>
      </c>
      <c r="C13" s="22">
        <v>2226521171</v>
      </c>
      <c r="D13" s="9" t="s">
        <v>651</v>
      </c>
      <c r="E13" s="10" t="s">
        <v>315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798</v>
      </c>
    </row>
    <row r="14" spans="1:16" ht="20.100000000000001" customHeight="1">
      <c r="A14">
        <v>345</v>
      </c>
      <c r="B14" s="8">
        <v>7</v>
      </c>
      <c r="C14" s="22">
        <v>2226521172</v>
      </c>
      <c r="D14" s="9" t="s">
        <v>652</v>
      </c>
      <c r="E14" s="10" t="s">
        <v>315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798</v>
      </c>
    </row>
    <row r="15" spans="1:16" ht="20.100000000000001" customHeight="1">
      <c r="A15">
        <v>346</v>
      </c>
      <c r="B15" s="8">
        <v>8</v>
      </c>
      <c r="C15" s="22">
        <v>2227521173</v>
      </c>
      <c r="D15" s="9" t="s">
        <v>680</v>
      </c>
      <c r="E15" s="10" t="s">
        <v>681</v>
      </c>
      <c r="F15" s="24" t="s">
        <v>760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798</v>
      </c>
    </row>
    <row r="16" spans="1:16" ht="20.100000000000001" customHeight="1">
      <c r="A16">
        <v>347</v>
      </c>
      <c r="B16" s="8">
        <v>9</v>
      </c>
      <c r="C16" s="22">
        <v>2121313142</v>
      </c>
      <c r="D16" s="9" t="s">
        <v>256</v>
      </c>
      <c r="E16" s="10" t="s">
        <v>513</v>
      </c>
      <c r="F16" s="24" t="s">
        <v>749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798</v>
      </c>
    </row>
    <row r="17" spans="1:16" ht="20.100000000000001" customHeight="1">
      <c r="A17">
        <v>348</v>
      </c>
      <c r="B17" s="8">
        <v>10</v>
      </c>
      <c r="C17" s="22">
        <v>2227521174</v>
      </c>
      <c r="D17" s="9" t="s">
        <v>562</v>
      </c>
      <c r="E17" s="10" t="s">
        <v>513</v>
      </c>
      <c r="F17" s="24" t="s">
        <v>760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798</v>
      </c>
    </row>
    <row r="18" spans="1:16" ht="20.100000000000001" customHeight="1">
      <c r="A18">
        <v>349</v>
      </c>
      <c r="B18" s="8">
        <v>11</v>
      </c>
      <c r="C18" s="22">
        <v>2227521175</v>
      </c>
      <c r="D18" s="9" t="s">
        <v>682</v>
      </c>
      <c r="E18" s="10" t="s">
        <v>683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798</v>
      </c>
    </row>
    <row r="19" spans="1:16" ht="20.100000000000001" customHeight="1">
      <c r="A19">
        <v>350</v>
      </c>
      <c r="B19" s="8">
        <v>12</v>
      </c>
      <c r="C19" s="22">
        <v>2121718655</v>
      </c>
      <c r="D19" s="9" t="s">
        <v>551</v>
      </c>
      <c r="E19" s="10" t="s">
        <v>552</v>
      </c>
      <c r="F19" s="24" t="s">
        <v>717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798</v>
      </c>
    </row>
    <row r="20" spans="1:16" ht="20.100000000000001" customHeight="1">
      <c r="A20">
        <v>351</v>
      </c>
      <c r="B20" s="8">
        <v>13</v>
      </c>
      <c r="C20" s="22">
        <v>2120218665</v>
      </c>
      <c r="D20" s="9" t="s">
        <v>335</v>
      </c>
      <c r="E20" s="10" t="s">
        <v>336</v>
      </c>
      <c r="F20" s="24" t="s">
        <v>742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798</v>
      </c>
    </row>
    <row r="21" spans="1:16" ht="20.100000000000001" customHeight="1">
      <c r="A21">
        <v>352</v>
      </c>
      <c r="B21" s="8">
        <v>14</v>
      </c>
      <c r="C21" s="22">
        <v>2226521176</v>
      </c>
      <c r="D21" s="9" t="s">
        <v>653</v>
      </c>
      <c r="E21" s="10" t="s">
        <v>336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798</v>
      </c>
    </row>
    <row r="22" spans="1:16" ht="20.100000000000001" customHeight="1">
      <c r="A22">
        <v>353</v>
      </c>
      <c r="B22" s="8">
        <v>15</v>
      </c>
      <c r="C22" s="22">
        <v>2020355514</v>
      </c>
      <c r="D22" s="9" t="s">
        <v>269</v>
      </c>
      <c r="E22" s="10" t="s">
        <v>270</v>
      </c>
      <c r="F22" s="24" t="s">
        <v>721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798</v>
      </c>
    </row>
    <row r="23" spans="1:16" ht="20.100000000000001" customHeight="1">
      <c r="A23">
        <v>354</v>
      </c>
      <c r="B23" s="8">
        <v>16</v>
      </c>
      <c r="C23" s="22">
        <v>2120313208</v>
      </c>
      <c r="D23" s="9" t="s">
        <v>369</v>
      </c>
      <c r="E23" s="10" t="s">
        <v>270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798</v>
      </c>
    </row>
    <row r="24" spans="1:16" ht="20.100000000000001" customHeight="1">
      <c r="A24">
        <v>355</v>
      </c>
      <c r="B24" s="8">
        <v>17</v>
      </c>
      <c r="C24" s="22">
        <v>2120315320</v>
      </c>
      <c r="D24" s="9" t="s">
        <v>386</v>
      </c>
      <c r="E24" s="10" t="s">
        <v>270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798</v>
      </c>
    </row>
    <row r="25" spans="1:16" ht="20.100000000000001" customHeight="1">
      <c r="A25">
        <v>356</v>
      </c>
      <c r="B25" s="8">
        <v>18</v>
      </c>
      <c r="C25" s="22">
        <v>2120316951</v>
      </c>
      <c r="D25" s="9" t="s">
        <v>394</v>
      </c>
      <c r="E25" s="10" t="s">
        <v>270</v>
      </c>
      <c r="F25" s="24" t="s">
        <v>732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798</v>
      </c>
    </row>
    <row r="26" spans="1:16" ht="20.100000000000001" customHeight="1">
      <c r="A26">
        <v>357</v>
      </c>
      <c r="B26" s="8">
        <v>19</v>
      </c>
      <c r="C26" s="22">
        <v>2120713602</v>
      </c>
      <c r="D26" s="9" t="s">
        <v>460</v>
      </c>
      <c r="E26" s="10" t="s">
        <v>270</v>
      </c>
      <c r="F26" s="24" t="s">
        <v>717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798</v>
      </c>
    </row>
    <row r="27" spans="1:16" ht="20.100000000000001" customHeight="1">
      <c r="A27">
        <v>358</v>
      </c>
      <c r="B27" s="8">
        <v>20</v>
      </c>
      <c r="C27" s="22">
        <v>2120713635</v>
      </c>
      <c r="D27" s="9" t="s">
        <v>463</v>
      </c>
      <c r="E27" s="10" t="s">
        <v>270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798</v>
      </c>
    </row>
    <row r="28" spans="1:16" ht="20.100000000000001" customHeight="1">
      <c r="A28">
        <v>359</v>
      </c>
      <c r="B28" s="8">
        <v>21</v>
      </c>
      <c r="C28" s="22">
        <v>2120717456</v>
      </c>
      <c r="D28" s="9" t="s">
        <v>469</v>
      </c>
      <c r="E28" s="10" t="s">
        <v>270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798</v>
      </c>
    </row>
    <row r="29" spans="1:16" ht="20.100000000000001" customHeight="1">
      <c r="A29">
        <v>360</v>
      </c>
      <c r="B29" s="8">
        <v>22</v>
      </c>
      <c r="C29" s="22">
        <v>2126521539</v>
      </c>
      <c r="D29" s="9" t="s">
        <v>569</v>
      </c>
      <c r="E29" s="10" t="s">
        <v>270</v>
      </c>
      <c r="F29" s="24" t="s">
        <v>738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798</v>
      </c>
    </row>
    <row r="30" spans="1:16" ht="20.100000000000001" customHeight="1">
      <c r="A30">
        <v>361</v>
      </c>
      <c r="B30" s="8">
        <v>23</v>
      </c>
      <c r="C30" s="22">
        <v>2226511297</v>
      </c>
      <c r="D30" s="9" t="s">
        <v>593</v>
      </c>
      <c r="E30" s="10" t="s">
        <v>270</v>
      </c>
      <c r="F30" s="24" t="s">
        <v>756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798</v>
      </c>
    </row>
    <row r="31" spans="1:16" ht="20.100000000000001" customHeight="1">
      <c r="A31">
        <v>362</v>
      </c>
      <c r="B31" s="8">
        <v>24</v>
      </c>
      <c r="C31" s="22">
        <v>2226521177</v>
      </c>
      <c r="D31" s="9" t="s">
        <v>476</v>
      </c>
      <c r="E31" s="10" t="s">
        <v>270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798</v>
      </c>
    </row>
    <row r="32" spans="1:16" ht="20.100000000000001" customHeight="1">
      <c r="A32">
        <v>363</v>
      </c>
      <c r="B32" s="8">
        <v>25</v>
      </c>
      <c r="C32" s="22">
        <v>2120266069</v>
      </c>
      <c r="D32" s="9" t="s">
        <v>598</v>
      </c>
      <c r="E32" s="10" t="s">
        <v>270</v>
      </c>
      <c r="F32" s="24" t="s">
        <v>748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798</v>
      </c>
    </row>
    <row r="33" spans="1:16" ht="20.100000000000001" customHeight="1">
      <c r="A33">
        <v>364</v>
      </c>
      <c r="B33" s="8">
        <v>26</v>
      </c>
      <c r="C33" s="22">
        <v>2120317390</v>
      </c>
      <c r="D33" s="9" t="s">
        <v>400</v>
      </c>
      <c r="E33" s="10" t="s">
        <v>401</v>
      </c>
      <c r="F33" s="24" t="s">
        <v>732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798</v>
      </c>
    </row>
    <row r="34" spans="1:16" ht="20.100000000000001" customHeight="1">
      <c r="A34">
        <v>365</v>
      </c>
      <c r="B34" s="8">
        <v>27</v>
      </c>
      <c r="C34" s="22">
        <v>2120713729</v>
      </c>
      <c r="D34" s="9" t="s">
        <v>383</v>
      </c>
      <c r="E34" s="10" t="s">
        <v>401</v>
      </c>
      <c r="F34" s="24" t="s">
        <v>717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798</v>
      </c>
    </row>
    <row r="35" spans="1:16" ht="20.100000000000001" customHeight="1">
      <c r="A35">
        <v>366</v>
      </c>
      <c r="B35" s="8">
        <v>28</v>
      </c>
      <c r="C35" s="22">
        <v>2120715901</v>
      </c>
      <c r="D35" s="9" t="s">
        <v>475</v>
      </c>
      <c r="E35" s="10" t="s">
        <v>401</v>
      </c>
      <c r="F35" s="24" t="s">
        <v>716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798</v>
      </c>
    </row>
    <row r="36" spans="1:16" ht="20.100000000000001" customHeight="1">
      <c r="A36">
        <v>367</v>
      </c>
      <c r="B36" s="8">
        <v>29</v>
      </c>
      <c r="C36" s="22">
        <v>2121318358</v>
      </c>
      <c r="D36" s="9" t="s">
        <v>242</v>
      </c>
      <c r="E36" s="10" t="s">
        <v>401</v>
      </c>
      <c r="F36" s="24" t="s">
        <v>749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798</v>
      </c>
    </row>
    <row r="37" spans="1:16" ht="20.100000000000001" customHeight="1">
      <c r="A37">
        <v>368</v>
      </c>
      <c r="B37" s="13">
        <v>30</v>
      </c>
      <c r="C37" s="22">
        <v>2120219080</v>
      </c>
      <c r="D37" s="9" t="s">
        <v>332</v>
      </c>
      <c r="E37" s="10" t="s">
        <v>401</v>
      </c>
      <c r="F37" s="24" t="s">
        <v>743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798</v>
      </c>
    </row>
    <row r="38" spans="1:16" ht="20.100000000000001" customHeight="1">
      <c r="A38">
        <v>369</v>
      </c>
      <c r="B38" s="16">
        <v>31</v>
      </c>
      <c r="C38" s="23">
        <v>2110233022</v>
      </c>
      <c r="D38" s="17" t="s">
        <v>317</v>
      </c>
      <c r="E38" s="18" t="s">
        <v>318</v>
      </c>
      <c r="F38" s="25" t="s">
        <v>740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798</v>
      </c>
    </row>
    <row r="39" spans="1:16" ht="20.100000000000001" customHeight="1">
      <c r="A39">
        <v>370</v>
      </c>
      <c r="B39" s="8">
        <v>32</v>
      </c>
      <c r="C39" s="22">
        <v>2227521179</v>
      </c>
      <c r="D39" s="9" t="s">
        <v>583</v>
      </c>
      <c r="E39" s="10" t="s">
        <v>318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798</v>
      </c>
    </row>
    <row r="40" spans="1:16" ht="20.100000000000001" customHeight="1">
      <c r="A40">
        <v>371</v>
      </c>
      <c r="B40" s="8">
        <v>33</v>
      </c>
      <c r="C40" s="22">
        <v>2127611594</v>
      </c>
      <c r="D40" s="9" t="s">
        <v>584</v>
      </c>
      <c r="E40" s="10" t="s">
        <v>585</v>
      </c>
      <c r="F40" s="24" t="s">
        <v>758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798</v>
      </c>
    </row>
    <row r="41" spans="1:16" ht="20.100000000000001" customHeight="1">
      <c r="A41">
        <v>372</v>
      </c>
      <c r="B41" s="8">
        <v>34</v>
      </c>
      <c r="C41" s="22">
        <v>1921218433</v>
      </c>
      <c r="D41" s="9" t="s">
        <v>254</v>
      </c>
      <c r="E41" s="10" t="s">
        <v>255</v>
      </c>
      <c r="F41" s="24" t="s">
        <v>713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798</v>
      </c>
    </row>
    <row r="42" spans="1:16" ht="20.100000000000001" customHeight="1">
      <c r="A42">
        <v>373</v>
      </c>
      <c r="B42" s="8">
        <v>35</v>
      </c>
      <c r="C42" s="22">
        <v>2021613355</v>
      </c>
      <c r="D42" s="9" t="s">
        <v>306</v>
      </c>
      <c r="E42" s="10" t="s">
        <v>255</v>
      </c>
      <c r="F42" s="24" t="s">
        <v>734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798</v>
      </c>
    </row>
    <row r="43" spans="1:16" ht="20.100000000000001" customHeight="1">
      <c r="A43">
        <v>374</v>
      </c>
      <c r="B43" s="8">
        <v>36</v>
      </c>
      <c r="C43" s="22">
        <v>2021617677</v>
      </c>
      <c r="D43" s="9" t="s">
        <v>307</v>
      </c>
      <c r="E43" s="10" t="s">
        <v>255</v>
      </c>
      <c r="F43" s="24" t="s">
        <v>735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798</v>
      </c>
    </row>
    <row r="44" spans="1:16" ht="20.100000000000001" customHeight="1">
      <c r="A44">
        <v>375</v>
      </c>
      <c r="B44" s="8">
        <v>37</v>
      </c>
      <c r="C44" s="22">
        <v>2021714973</v>
      </c>
      <c r="D44" s="9" t="s">
        <v>309</v>
      </c>
      <c r="E44" s="10" t="s">
        <v>255</v>
      </c>
      <c r="F44" s="24" t="s">
        <v>737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798</v>
      </c>
    </row>
    <row r="45" spans="1:16" ht="20.100000000000001" customHeight="1">
      <c r="A45">
        <v>376</v>
      </c>
      <c r="B45" s="8">
        <v>38</v>
      </c>
      <c r="C45" s="22">
        <v>1821625192</v>
      </c>
      <c r="D45" s="9" t="s">
        <v>248</v>
      </c>
      <c r="E45" s="10" t="s">
        <v>249</v>
      </c>
      <c r="F45" s="24" t="s">
        <v>710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798</v>
      </c>
    </row>
    <row r="46" spans="1:16" ht="20.100000000000001" customHeight="1">
      <c r="A46">
        <v>377</v>
      </c>
      <c r="B46" s="8">
        <v>39</v>
      </c>
      <c r="C46" s="22">
        <v>2120315332</v>
      </c>
      <c r="D46" s="9" t="s">
        <v>387</v>
      </c>
      <c r="E46" s="10" t="s">
        <v>388</v>
      </c>
      <c r="F46" s="24" t="s">
        <v>732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798</v>
      </c>
    </row>
    <row r="47" spans="1:16" ht="20.100000000000001" customHeight="1">
      <c r="A47">
        <v>378</v>
      </c>
      <c r="B47" s="8">
        <v>40</v>
      </c>
      <c r="C47" s="22">
        <v>2227521180</v>
      </c>
      <c r="D47" s="9" t="s">
        <v>684</v>
      </c>
      <c r="E47" s="10" t="s">
        <v>388</v>
      </c>
      <c r="F47" s="24" t="s">
        <v>760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798</v>
      </c>
    </row>
    <row r="48" spans="1:16" ht="20.100000000000001" customHeight="1">
      <c r="A48">
        <v>379</v>
      </c>
      <c r="B48" s="8">
        <v>41</v>
      </c>
      <c r="C48" s="22">
        <v>2121717863</v>
      </c>
      <c r="D48" s="9" t="s">
        <v>546</v>
      </c>
      <c r="E48" s="10" t="s">
        <v>547</v>
      </c>
      <c r="F48" s="24" t="s">
        <v>717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798</v>
      </c>
    </row>
    <row r="49" spans="1:16" ht="20.100000000000001" customHeight="1">
      <c r="A49">
        <v>380</v>
      </c>
      <c r="B49" s="8">
        <v>42</v>
      </c>
      <c r="C49" s="22">
        <v>2227521181</v>
      </c>
      <c r="D49" s="9" t="s">
        <v>685</v>
      </c>
      <c r="E49" s="10" t="s">
        <v>547</v>
      </c>
      <c r="F49" s="24" t="s">
        <v>760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798</v>
      </c>
    </row>
    <row r="50" spans="1:16" ht="20.100000000000001" customHeight="1">
      <c r="A50">
        <v>381</v>
      </c>
      <c r="B50" s="8">
        <v>43</v>
      </c>
      <c r="C50" s="22">
        <v>2227521182</v>
      </c>
      <c r="D50" s="9" t="s">
        <v>686</v>
      </c>
      <c r="E50" s="10" t="s">
        <v>547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798</v>
      </c>
    </row>
    <row r="51" spans="1:16" ht="20.100000000000001" customHeight="1">
      <c r="A51">
        <v>382</v>
      </c>
      <c r="B51" s="8">
        <v>44</v>
      </c>
      <c r="C51" s="22">
        <v>172146434</v>
      </c>
      <c r="D51" s="9" t="s">
        <v>238</v>
      </c>
      <c r="E51" s="10" t="s">
        <v>239</v>
      </c>
      <c r="F51" s="24" t="s">
        <v>706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798</v>
      </c>
    </row>
    <row r="52" spans="1:16" ht="20.100000000000001" customHeight="1">
      <c r="A52">
        <v>383</v>
      </c>
      <c r="B52" s="8">
        <v>45</v>
      </c>
      <c r="C52" s="22">
        <v>2120716804</v>
      </c>
      <c r="D52" s="9" t="s">
        <v>373</v>
      </c>
      <c r="E52" s="10" t="s">
        <v>239</v>
      </c>
      <c r="F52" s="24" t="s">
        <v>717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798</v>
      </c>
    </row>
    <row r="53" spans="1:16" ht="20.100000000000001" customHeight="1">
      <c r="A53">
        <v>384</v>
      </c>
      <c r="B53" s="8">
        <v>46</v>
      </c>
      <c r="C53" s="22">
        <v>2227521183</v>
      </c>
      <c r="D53" s="9" t="s">
        <v>583</v>
      </c>
      <c r="E53" s="10" t="s">
        <v>239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798</v>
      </c>
    </row>
    <row r="54" spans="1:16" ht="20.100000000000001" customHeight="1">
      <c r="A54">
        <v>385</v>
      </c>
      <c r="B54" s="8">
        <v>47</v>
      </c>
      <c r="C54" s="22">
        <v>2227521184</v>
      </c>
      <c r="D54" s="9" t="s">
        <v>687</v>
      </c>
      <c r="E54" s="10" t="s">
        <v>239</v>
      </c>
      <c r="F54" s="24" t="s">
        <v>760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798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1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3"/>
  <sheetViews>
    <sheetView workbookViewId="0">
      <pane ySplit="7" topLeftCell="A29" activePane="bottomLeft" state="frozen"/>
      <selection activeCell="L13" sqref="L13"/>
      <selection pane="bottomLeft" activeCell="S16" sqref="S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774</v>
      </c>
    </row>
    <row r="2" spans="1:16" s="1" customFormat="1">
      <c r="C2" s="197" t="s">
        <v>8</v>
      </c>
      <c r="D2" s="197"/>
      <c r="E2" s="2" t="s">
        <v>787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790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799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386</v>
      </c>
      <c r="B8" s="8">
        <v>1</v>
      </c>
      <c r="C8" s="22">
        <v>2121713539</v>
      </c>
      <c r="D8" s="9" t="s">
        <v>676</v>
      </c>
      <c r="E8" s="10" t="s">
        <v>239</v>
      </c>
      <c r="F8" s="24" t="s">
        <v>717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800</v>
      </c>
    </row>
    <row r="9" spans="1:16" ht="20.100000000000001" customHeight="1">
      <c r="A9">
        <v>387</v>
      </c>
      <c r="B9" s="8">
        <v>2</v>
      </c>
      <c r="C9" s="22">
        <v>2120518339</v>
      </c>
      <c r="D9" s="9" t="s">
        <v>451</v>
      </c>
      <c r="E9" s="10" t="s">
        <v>452</v>
      </c>
      <c r="F9" s="24" t="s">
        <v>723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800</v>
      </c>
    </row>
    <row r="10" spans="1:16" ht="20.100000000000001" customHeight="1">
      <c r="A10">
        <v>388</v>
      </c>
      <c r="B10" s="8">
        <v>3</v>
      </c>
      <c r="C10" s="22">
        <v>2120514929</v>
      </c>
      <c r="D10" s="9" t="s">
        <v>440</v>
      </c>
      <c r="E10" s="10" t="s">
        <v>441</v>
      </c>
      <c r="F10" s="24" t="s">
        <v>723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800</v>
      </c>
    </row>
    <row r="11" spans="1:16" ht="20.100000000000001" customHeight="1">
      <c r="A11">
        <v>389</v>
      </c>
      <c r="B11" s="8">
        <v>4</v>
      </c>
      <c r="C11" s="22">
        <v>2226521185</v>
      </c>
      <c r="D11" s="9" t="s">
        <v>654</v>
      </c>
      <c r="E11" s="10" t="s">
        <v>655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800</v>
      </c>
    </row>
    <row r="12" spans="1:16" ht="20.100000000000001" customHeight="1">
      <c r="A12">
        <v>390</v>
      </c>
      <c r="B12" s="8">
        <v>5</v>
      </c>
      <c r="C12" s="22">
        <v>2226521186</v>
      </c>
      <c r="D12" s="9" t="s">
        <v>346</v>
      </c>
      <c r="E12" s="10" t="s">
        <v>655</v>
      </c>
      <c r="F12" s="24" t="s">
        <v>760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800</v>
      </c>
    </row>
    <row r="13" spans="1:16" ht="20.100000000000001" customHeight="1">
      <c r="A13">
        <v>391</v>
      </c>
      <c r="B13" s="8">
        <v>6</v>
      </c>
      <c r="C13" s="22">
        <v>2120339096</v>
      </c>
      <c r="D13" s="9" t="s">
        <v>332</v>
      </c>
      <c r="E13" s="10" t="s">
        <v>427</v>
      </c>
      <c r="F13" s="24" t="s">
        <v>750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800</v>
      </c>
    </row>
    <row r="14" spans="1:16" ht="20.100000000000001" customHeight="1">
      <c r="A14">
        <v>392</v>
      </c>
      <c r="B14" s="8">
        <v>7</v>
      </c>
      <c r="C14" s="22">
        <v>2126521555</v>
      </c>
      <c r="D14" s="9" t="s">
        <v>578</v>
      </c>
      <c r="E14" s="10" t="s">
        <v>427</v>
      </c>
      <c r="F14" s="24" t="s">
        <v>738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800</v>
      </c>
    </row>
    <row r="15" spans="1:16" ht="20.100000000000001" customHeight="1">
      <c r="A15">
        <v>393</v>
      </c>
      <c r="B15" s="8">
        <v>8</v>
      </c>
      <c r="C15" s="22">
        <v>2020516402</v>
      </c>
      <c r="D15" s="9" t="s">
        <v>277</v>
      </c>
      <c r="E15" s="10" t="s">
        <v>278</v>
      </c>
      <c r="F15" s="24" t="s">
        <v>723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800</v>
      </c>
    </row>
    <row r="16" spans="1:16" ht="20.100000000000001" customHeight="1">
      <c r="A16">
        <v>394</v>
      </c>
      <c r="B16" s="8">
        <v>9</v>
      </c>
      <c r="C16" s="22">
        <v>2020345457</v>
      </c>
      <c r="D16" s="9" t="s">
        <v>266</v>
      </c>
      <c r="E16" s="10" t="s">
        <v>267</v>
      </c>
      <c r="F16" s="24" t="s">
        <v>719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800</v>
      </c>
    </row>
    <row r="17" spans="1:16" ht="20.100000000000001" customHeight="1">
      <c r="A17">
        <v>395</v>
      </c>
      <c r="B17" s="8">
        <v>10</v>
      </c>
      <c r="C17" s="22">
        <v>2020348325</v>
      </c>
      <c r="D17" s="9" t="s">
        <v>268</v>
      </c>
      <c r="E17" s="10" t="s">
        <v>267</v>
      </c>
      <c r="F17" s="24" t="s">
        <v>720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800</v>
      </c>
    </row>
    <row r="18" spans="1:16" ht="20.100000000000001" customHeight="1">
      <c r="A18">
        <v>396</v>
      </c>
      <c r="B18" s="8">
        <v>11</v>
      </c>
      <c r="C18" s="22">
        <v>2226521188</v>
      </c>
      <c r="D18" s="9" t="s">
        <v>656</v>
      </c>
      <c r="E18" s="10" t="s">
        <v>267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800</v>
      </c>
    </row>
    <row r="19" spans="1:16" ht="20.100000000000001" customHeight="1">
      <c r="A19">
        <v>397</v>
      </c>
      <c r="B19" s="8">
        <v>12</v>
      </c>
      <c r="C19" s="22">
        <v>1921716748</v>
      </c>
      <c r="D19" s="9" t="s">
        <v>260</v>
      </c>
      <c r="E19" s="10" t="s">
        <v>261</v>
      </c>
      <c r="F19" s="24" t="s">
        <v>716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800</v>
      </c>
    </row>
    <row r="20" spans="1:16" ht="20.100000000000001" customHeight="1">
      <c r="A20">
        <v>398</v>
      </c>
      <c r="B20" s="8">
        <v>13</v>
      </c>
      <c r="C20" s="22">
        <v>2121114198</v>
      </c>
      <c r="D20" s="9" t="s">
        <v>498</v>
      </c>
      <c r="E20" s="10" t="s">
        <v>499</v>
      </c>
      <c r="F20" s="24" t="s">
        <v>717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800</v>
      </c>
    </row>
    <row r="21" spans="1:16" ht="20.100000000000001" customHeight="1">
      <c r="A21">
        <v>399</v>
      </c>
      <c r="B21" s="8">
        <v>14</v>
      </c>
      <c r="C21" s="22">
        <v>2021154610</v>
      </c>
      <c r="D21" s="9" t="s">
        <v>498</v>
      </c>
      <c r="E21" s="10" t="s">
        <v>499</v>
      </c>
      <c r="F21" s="24" t="s">
        <v>720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800</v>
      </c>
    </row>
    <row r="22" spans="1:16" ht="20.100000000000001" customHeight="1">
      <c r="A22">
        <v>400</v>
      </c>
      <c r="B22" s="8">
        <v>15</v>
      </c>
      <c r="C22" s="22">
        <v>2120253859</v>
      </c>
      <c r="D22" s="9" t="s">
        <v>342</v>
      </c>
      <c r="E22" s="10" t="s">
        <v>343</v>
      </c>
      <c r="F22" s="24" t="s">
        <v>742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800</v>
      </c>
    </row>
    <row r="23" spans="1:16" ht="20.100000000000001" customHeight="1">
      <c r="A23">
        <v>401</v>
      </c>
      <c r="B23" s="8">
        <v>16</v>
      </c>
      <c r="C23" s="22">
        <v>2120313257</v>
      </c>
      <c r="D23" s="9" t="s">
        <v>372</v>
      </c>
      <c r="E23" s="10" t="s">
        <v>343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800</v>
      </c>
    </row>
    <row r="24" spans="1:16" ht="20.100000000000001" customHeight="1">
      <c r="A24">
        <v>402</v>
      </c>
      <c r="B24" s="8">
        <v>17</v>
      </c>
      <c r="C24" s="22">
        <v>2120317615</v>
      </c>
      <c r="D24" s="9" t="s">
        <v>404</v>
      </c>
      <c r="E24" s="10" t="s">
        <v>343</v>
      </c>
      <c r="F24" s="24" t="s">
        <v>732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800</v>
      </c>
    </row>
    <row r="25" spans="1:16" ht="20.100000000000001" customHeight="1">
      <c r="A25">
        <v>403</v>
      </c>
      <c r="B25" s="8">
        <v>18</v>
      </c>
      <c r="C25" s="22">
        <v>2120514912</v>
      </c>
      <c r="D25" s="9" t="s">
        <v>439</v>
      </c>
      <c r="E25" s="10" t="s">
        <v>343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800</v>
      </c>
    </row>
    <row r="26" spans="1:16" ht="20.100000000000001" customHeight="1">
      <c r="A26">
        <v>404</v>
      </c>
      <c r="B26" s="8">
        <v>19</v>
      </c>
      <c r="C26" s="22">
        <v>2120863914</v>
      </c>
      <c r="D26" s="9" t="s">
        <v>489</v>
      </c>
      <c r="E26" s="10" t="s">
        <v>343</v>
      </c>
      <c r="F26" s="24" t="s">
        <v>753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800</v>
      </c>
    </row>
    <row r="27" spans="1:16" ht="20.100000000000001" customHeight="1">
      <c r="A27">
        <v>405</v>
      </c>
      <c r="B27" s="8">
        <v>20</v>
      </c>
      <c r="C27" s="22">
        <v>2020718362</v>
      </c>
      <c r="D27" s="9" t="s">
        <v>693</v>
      </c>
      <c r="E27" s="10" t="s">
        <v>343</v>
      </c>
      <c r="F27" s="24" t="s">
        <v>716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800</v>
      </c>
    </row>
    <row r="28" spans="1:16" ht="20.100000000000001" customHeight="1">
      <c r="A28">
        <v>406</v>
      </c>
      <c r="B28" s="8">
        <v>21</v>
      </c>
      <c r="C28" s="22">
        <v>2121716733</v>
      </c>
      <c r="D28" s="9" t="s">
        <v>543</v>
      </c>
      <c r="E28" s="10" t="s">
        <v>544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800</v>
      </c>
    </row>
    <row r="29" spans="1:16" ht="20.100000000000001" customHeight="1">
      <c r="A29">
        <v>407</v>
      </c>
      <c r="B29" s="8">
        <v>22</v>
      </c>
      <c r="C29" s="22">
        <v>2226511890</v>
      </c>
      <c r="D29" s="9" t="s">
        <v>600</v>
      </c>
      <c r="E29" s="10" t="s">
        <v>544</v>
      </c>
      <c r="F29" s="24" t="s">
        <v>756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800</v>
      </c>
    </row>
    <row r="30" spans="1:16" ht="20.100000000000001" customHeight="1">
      <c r="A30">
        <v>408</v>
      </c>
      <c r="B30" s="8">
        <v>23</v>
      </c>
      <c r="C30" s="22">
        <v>2120713758</v>
      </c>
      <c r="D30" s="9" t="s">
        <v>698</v>
      </c>
      <c r="E30" s="10" t="s">
        <v>544</v>
      </c>
      <c r="F30" s="24" t="s">
        <v>717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800</v>
      </c>
    </row>
    <row r="31" spans="1:16" ht="20.100000000000001" customHeight="1">
      <c r="A31">
        <v>409</v>
      </c>
      <c r="B31" s="8">
        <v>24</v>
      </c>
      <c r="C31" s="22">
        <v>2120519058</v>
      </c>
      <c r="D31" s="9" t="s">
        <v>333</v>
      </c>
      <c r="E31" s="10" t="s">
        <v>455</v>
      </c>
      <c r="F31" s="24" t="s">
        <v>723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800</v>
      </c>
    </row>
    <row r="32" spans="1:16" ht="20.100000000000001" customHeight="1">
      <c r="A32">
        <v>410</v>
      </c>
      <c r="B32" s="8">
        <v>25</v>
      </c>
      <c r="C32" s="22">
        <v>2120256939</v>
      </c>
      <c r="D32" s="9" t="s">
        <v>350</v>
      </c>
      <c r="E32" s="10" t="s">
        <v>351</v>
      </c>
      <c r="F32" s="24" t="s">
        <v>746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800</v>
      </c>
    </row>
    <row r="33" spans="1:16" ht="20.100000000000001" customHeight="1">
      <c r="A33">
        <v>411</v>
      </c>
      <c r="B33" s="8">
        <v>26</v>
      </c>
      <c r="C33" s="22">
        <v>2226521189</v>
      </c>
      <c r="D33" s="9" t="s">
        <v>657</v>
      </c>
      <c r="E33" s="10" t="s">
        <v>351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800</v>
      </c>
    </row>
  </sheetData>
  <mergeCells count="43">
    <mergeCell ref="G6:G7"/>
    <mergeCell ref="C1:D1"/>
    <mergeCell ref="F1:L1"/>
    <mergeCell ref="C2:D2"/>
    <mergeCell ref="F2:L2"/>
    <mergeCell ref="D3:L3"/>
    <mergeCell ref="B4:L4"/>
    <mergeCell ref="B6:B7"/>
    <mergeCell ref="C6:C7"/>
    <mergeCell ref="D6:D7"/>
    <mergeCell ref="E6:E7"/>
    <mergeCell ref="F6:F7"/>
    <mergeCell ref="M14:O14"/>
    <mergeCell ref="H6:H7"/>
    <mergeCell ref="I6:I7"/>
    <mergeCell ref="J6:J7"/>
    <mergeCell ref="K6:L6"/>
    <mergeCell ref="M6:O7"/>
    <mergeCell ref="M8:O8"/>
    <mergeCell ref="M9:O9"/>
    <mergeCell ref="M10:O10"/>
    <mergeCell ref="M11:O11"/>
    <mergeCell ref="M12:O12"/>
    <mergeCell ref="M13:O13"/>
    <mergeCell ref="M26:O26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33:O33"/>
    <mergeCell ref="M27:O27"/>
    <mergeCell ref="M28:O28"/>
    <mergeCell ref="M29:O29"/>
    <mergeCell ref="M30:O30"/>
    <mergeCell ref="M31:O31"/>
    <mergeCell ref="M32:O32"/>
  </mergeCells>
  <conditionalFormatting sqref="M8:O33 A8:A33 G6:G33">
    <cfRule type="cellIs" dxfId="0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81" hidden="1" customWidth="1"/>
    <col min="2" max="2" width="5.140625" style="81" customWidth="1"/>
    <col min="3" max="3" width="12.140625" style="99" customWidth="1"/>
    <col min="4" max="4" width="17.140625" style="94" customWidth="1"/>
    <col min="5" max="5" width="8.42578125" style="100" customWidth="1"/>
    <col min="6" max="6" width="14.28515625" style="85" customWidth="1"/>
    <col min="7" max="7" width="15.42578125" style="85" customWidth="1"/>
    <col min="8" max="8" width="16.28515625" style="85" customWidth="1"/>
    <col min="9" max="9" width="11.28515625" style="82" customWidth="1"/>
    <col min="10" max="10" width="9.140625" style="102"/>
    <col min="11" max="233" width="9.140625" style="81"/>
    <col min="234" max="234" width="0" style="81" hidden="1" customWidth="1"/>
    <col min="235" max="235" width="5.140625" style="81" customWidth="1"/>
    <col min="236" max="236" width="12.140625" style="81" customWidth="1"/>
    <col min="237" max="237" width="17.140625" style="81" customWidth="1"/>
    <col min="238" max="238" width="8.42578125" style="81" customWidth="1"/>
    <col min="239" max="239" width="15.85546875" style="81" customWidth="1"/>
    <col min="240" max="240" width="16.140625" style="81" customWidth="1"/>
    <col min="241" max="241" width="16.28515625" style="81" customWidth="1"/>
    <col min="242" max="242" width="11.28515625" style="81" customWidth="1"/>
    <col min="243" max="489" width="9.140625" style="81"/>
    <col min="490" max="490" width="0" style="81" hidden="1" customWidth="1"/>
    <col min="491" max="491" width="5.140625" style="81" customWidth="1"/>
    <col min="492" max="492" width="12.140625" style="81" customWidth="1"/>
    <col min="493" max="493" width="17.140625" style="81" customWidth="1"/>
    <col min="494" max="494" width="8.42578125" style="81" customWidth="1"/>
    <col min="495" max="495" width="15.85546875" style="81" customWidth="1"/>
    <col min="496" max="496" width="16.140625" style="81" customWidth="1"/>
    <col min="497" max="497" width="16.28515625" style="81" customWidth="1"/>
    <col min="498" max="498" width="11.28515625" style="81" customWidth="1"/>
    <col min="499" max="745" width="9.140625" style="81"/>
    <col min="746" max="746" width="0" style="81" hidden="1" customWidth="1"/>
    <col min="747" max="747" width="5.140625" style="81" customWidth="1"/>
    <col min="748" max="748" width="12.140625" style="81" customWidth="1"/>
    <col min="749" max="749" width="17.140625" style="81" customWidth="1"/>
    <col min="750" max="750" width="8.42578125" style="81" customWidth="1"/>
    <col min="751" max="751" width="15.85546875" style="81" customWidth="1"/>
    <col min="752" max="752" width="16.140625" style="81" customWidth="1"/>
    <col min="753" max="753" width="16.28515625" style="81" customWidth="1"/>
    <col min="754" max="754" width="11.28515625" style="81" customWidth="1"/>
    <col min="755" max="1001" width="9.140625" style="81"/>
    <col min="1002" max="1002" width="0" style="81" hidden="1" customWidth="1"/>
    <col min="1003" max="1003" width="5.140625" style="81" customWidth="1"/>
    <col min="1004" max="1004" width="12.140625" style="81" customWidth="1"/>
    <col min="1005" max="1005" width="17.140625" style="81" customWidth="1"/>
    <col min="1006" max="1006" width="8.42578125" style="81" customWidth="1"/>
    <col min="1007" max="1007" width="15.85546875" style="81" customWidth="1"/>
    <col min="1008" max="1008" width="16.140625" style="81" customWidth="1"/>
    <col min="1009" max="1009" width="16.28515625" style="81" customWidth="1"/>
    <col min="1010" max="1010" width="11.28515625" style="81" customWidth="1"/>
    <col min="1011" max="1257" width="9.140625" style="81"/>
    <col min="1258" max="1258" width="0" style="81" hidden="1" customWidth="1"/>
    <col min="1259" max="1259" width="5.140625" style="81" customWidth="1"/>
    <col min="1260" max="1260" width="12.140625" style="81" customWidth="1"/>
    <col min="1261" max="1261" width="17.140625" style="81" customWidth="1"/>
    <col min="1262" max="1262" width="8.42578125" style="81" customWidth="1"/>
    <col min="1263" max="1263" width="15.85546875" style="81" customWidth="1"/>
    <col min="1264" max="1264" width="16.140625" style="81" customWidth="1"/>
    <col min="1265" max="1265" width="16.28515625" style="81" customWidth="1"/>
    <col min="1266" max="1266" width="11.28515625" style="81" customWidth="1"/>
    <col min="1267" max="1513" width="9.140625" style="81"/>
    <col min="1514" max="1514" width="0" style="81" hidden="1" customWidth="1"/>
    <col min="1515" max="1515" width="5.140625" style="81" customWidth="1"/>
    <col min="1516" max="1516" width="12.140625" style="81" customWidth="1"/>
    <col min="1517" max="1517" width="17.140625" style="81" customWidth="1"/>
    <col min="1518" max="1518" width="8.42578125" style="81" customWidth="1"/>
    <col min="1519" max="1519" width="15.85546875" style="81" customWidth="1"/>
    <col min="1520" max="1520" width="16.140625" style="81" customWidth="1"/>
    <col min="1521" max="1521" width="16.28515625" style="81" customWidth="1"/>
    <col min="1522" max="1522" width="11.28515625" style="81" customWidth="1"/>
    <col min="1523" max="1769" width="9.140625" style="81"/>
    <col min="1770" max="1770" width="0" style="81" hidden="1" customWidth="1"/>
    <col min="1771" max="1771" width="5.140625" style="81" customWidth="1"/>
    <col min="1772" max="1772" width="12.140625" style="81" customWidth="1"/>
    <col min="1773" max="1773" width="17.140625" style="81" customWidth="1"/>
    <col min="1774" max="1774" width="8.42578125" style="81" customWidth="1"/>
    <col min="1775" max="1775" width="15.85546875" style="81" customWidth="1"/>
    <col min="1776" max="1776" width="16.140625" style="81" customWidth="1"/>
    <col min="1777" max="1777" width="16.28515625" style="81" customWidth="1"/>
    <col min="1778" max="1778" width="11.28515625" style="81" customWidth="1"/>
    <col min="1779" max="2025" width="9.140625" style="81"/>
    <col min="2026" max="2026" width="0" style="81" hidden="1" customWidth="1"/>
    <col min="2027" max="2027" width="5.140625" style="81" customWidth="1"/>
    <col min="2028" max="2028" width="12.140625" style="81" customWidth="1"/>
    <col min="2029" max="2029" width="17.140625" style="81" customWidth="1"/>
    <col min="2030" max="2030" width="8.42578125" style="81" customWidth="1"/>
    <col min="2031" max="2031" width="15.85546875" style="81" customWidth="1"/>
    <col min="2032" max="2032" width="16.140625" style="81" customWidth="1"/>
    <col min="2033" max="2033" width="16.28515625" style="81" customWidth="1"/>
    <col min="2034" max="2034" width="11.28515625" style="81" customWidth="1"/>
    <col min="2035" max="2281" width="9.140625" style="81"/>
    <col min="2282" max="2282" width="0" style="81" hidden="1" customWidth="1"/>
    <col min="2283" max="2283" width="5.140625" style="81" customWidth="1"/>
    <col min="2284" max="2284" width="12.140625" style="81" customWidth="1"/>
    <col min="2285" max="2285" width="17.140625" style="81" customWidth="1"/>
    <col min="2286" max="2286" width="8.42578125" style="81" customWidth="1"/>
    <col min="2287" max="2287" width="15.85546875" style="81" customWidth="1"/>
    <col min="2288" max="2288" width="16.140625" style="81" customWidth="1"/>
    <col min="2289" max="2289" width="16.28515625" style="81" customWidth="1"/>
    <col min="2290" max="2290" width="11.28515625" style="81" customWidth="1"/>
    <col min="2291" max="2537" width="9.140625" style="81"/>
    <col min="2538" max="2538" width="0" style="81" hidden="1" customWidth="1"/>
    <col min="2539" max="2539" width="5.140625" style="81" customWidth="1"/>
    <col min="2540" max="2540" width="12.140625" style="81" customWidth="1"/>
    <col min="2541" max="2541" width="17.140625" style="81" customWidth="1"/>
    <col min="2542" max="2542" width="8.42578125" style="81" customWidth="1"/>
    <col min="2543" max="2543" width="15.85546875" style="81" customWidth="1"/>
    <col min="2544" max="2544" width="16.140625" style="81" customWidth="1"/>
    <col min="2545" max="2545" width="16.28515625" style="81" customWidth="1"/>
    <col min="2546" max="2546" width="11.28515625" style="81" customWidth="1"/>
    <col min="2547" max="2793" width="9.140625" style="81"/>
    <col min="2794" max="2794" width="0" style="81" hidden="1" customWidth="1"/>
    <col min="2795" max="2795" width="5.140625" style="81" customWidth="1"/>
    <col min="2796" max="2796" width="12.140625" style="81" customWidth="1"/>
    <col min="2797" max="2797" width="17.140625" style="81" customWidth="1"/>
    <col min="2798" max="2798" width="8.42578125" style="81" customWidth="1"/>
    <col min="2799" max="2799" width="15.85546875" style="81" customWidth="1"/>
    <col min="2800" max="2800" width="16.140625" style="81" customWidth="1"/>
    <col min="2801" max="2801" width="16.28515625" style="81" customWidth="1"/>
    <col min="2802" max="2802" width="11.28515625" style="81" customWidth="1"/>
    <col min="2803" max="3049" width="9.140625" style="81"/>
    <col min="3050" max="3050" width="0" style="81" hidden="1" customWidth="1"/>
    <col min="3051" max="3051" width="5.140625" style="81" customWidth="1"/>
    <col min="3052" max="3052" width="12.140625" style="81" customWidth="1"/>
    <col min="3053" max="3053" width="17.140625" style="81" customWidth="1"/>
    <col min="3054" max="3054" width="8.42578125" style="81" customWidth="1"/>
    <col min="3055" max="3055" width="15.85546875" style="81" customWidth="1"/>
    <col min="3056" max="3056" width="16.140625" style="81" customWidth="1"/>
    <col min="3057" max="3057" width="16.28515625" style="81" customWidth="1"/>
    <col min="3058" max="3058" width="11.28515625" style="81" customWidth="1"/>
    <col min="3059" max="3305" width="9.140625" style="81"/>
    <col min="3306" max="3306" width="0" style="81" hidden="1" customWidth="1"/>
    <col min="3307" max="3307" width="5.140625" style="81" customWidth="1"/>
    <col min="3308" max="3308" width="12.140625" style="81" customWidth="1"/>
    <col min="3309" max="3309" width="17.140625" style="81" customWidth="1"/>
    <col min="3310" max="3310" width="8.42578125" style="81" customWidth="1"/>
    <col min="3311" max="3311" width="15.85546875" style="81" customWidth="1"/>
    <col min="3312" max="3312" width="16.140625" style="81" customWidth="1"/>
    <col min="3313" max="3313" width="16.28515625" style="81" customWidth="1"/>
    <col min="3314" max="3314" width="11.28515625" style="81" customWidth="1"/>
    <col min="3315" max="3561" width="9.140625" style="81"/>
    <col min="3562" max="3562" width="0" style="81" hidden="1" customWidth="1"/>
    <col min="3563" max="3563" width="5.140625" style="81" customWidth="1"/>
    <col min="3564" max="3564" width="12.140625" style="81" customWidth="1"/>
    <col min="3565" max="3565" width="17.140625" style="81" customWidth="1"/>
    <col min="3566" max="3566" width="8.42578125" style="81" customWidth="1"/>
    <col min="3567" max="3567" width="15.85546875" style="81" customWidth="1"/>
    <col min="3568" max="3568" width="16.140625" style="81" customWidth="1"/>
    <col min="3569" max="3569" width="16.28515625" style="81" customWidth="1"/>
    <col min="3570" max="3570" width="11.28515625" style="81" customWidth="1"/>
    <col min="3571" max="3817" width="9.140625" style="81"/>
    <col min="3818" max="3818" width="0" style="81" hidden="1" customWidth="1"/>
    <col min="3819" max="3819" width="5.140625" style="81" customWidth="1"/>
    <col min="3820" max="3820" width="12.140625" style="81" customWidth="1"/>
    <col min="3821" max="3821" width="17.140625" style="81" customWidth="1"/>
    <col min="3822" max="3822" width="8.42578125" style="81" customWidth="1"/>
    <col min="3823" max="3823" width="15.85546875" style="81" customWidth="1"/>
    <col min="3824" max="3824" width="16.140625" style="81" customWidth="1"/>
    <col min="3825" max="3825" width="16.28515625" style="81" customWidth="1"/>
    <col min="3826" max="3826" width="11.28515625" style="81" customWidth="1"/>
    <col min="3827" max="4073" width="9.140625" style="81"/>
    <col min="4074" max="4074" width="0" style="81" hidden="1" customWidth="1"/>
    <col min="4075" max="4075" width="5.140625" style="81" customWidth="1"/>
    <col min="4076" max="4076" width="12.140625" style="81" customWidth="1"/>
    <col min="4077" max="4077" width="17.140625" style="81" customWidth="1"/>
    <col min="4078" max="4078" width="8.42578125" style="81" customWidth="1"/>
    <col min="4079" max="4079" width="15.85546875" style="81" customWidth="1"/>
    <col min="4080" max="4080" width="16.140625" style="81" customWidth="1"/>
    <col min="4081" max="4081" width="16.28515625" style="81" customWidth="1"/>
    <col min="4082" max="4082" width="11.28515625" style="81" customWidth="1"/>
    <col min="4083" max="4329" width="9.140625" style="81"/>
    <col min="4330" max="4330" width="0" style="81" hidden="1" customWidth="1"/>
    <col min="4331" max="4331" width="5.140625" style="81" customWidth="1"/>
    <col min="4332" max="4332" width="12.140625" style="81" customWidth="1"/>
    <col min="4333" max="4333" width="17.140625" style="81" customWidth="1"/>
    <col min="4334" max="4334" width="8.42578125" style="81" customWidth="1"/>
    <col min="4335" max="4335" width="15.85546875" style="81" customWidth="1"/>
    <col min="4336" max="4336" width="16.140625" style="81" customWidth="1"/>
    <col min="4337" max="4337" width="16.28515625" style="81" customWidth="1"/>
    <col min="4338" max="4338" width="11.28515625" style="81" customWidth="1"/>
    <col min="4339" max="4585" width="9.140625" style="81"/>
    <col min="4586" max="4586" width="0" style="81" hidden="1" customWidth="1"/>
    <col min="4587" max="4587" width="5.140625" style="81" customWidth="1"/>
    <col min="4588" max="4588" width="12.140625" style="81" customWidth="1"/>
    <col min="4589" max="4589" width="17.140625" style="81" customWidth="1"/>
    <col min="4590" max="4590" width="8.42578125" style="81" customWidth="1"/>
    <col min="4591" max="4591" width="15.85546875" style="81" customWidth="1"/>
    <col min="4592" max="4592" width="16.140625" style="81" customWidth="1"/>
    <col min="4593" max="4593" width="16.28515625" style="81" customWidth="1"/>
    <col min="4594" max="4594" width="11.28515625" style="81" customWidth="1"/>
    <col min="4595" max="4841" width="9.140625" style="81"/>
    <col min="4842" max="4842" width="0" style="81" hidden="1" customWidth="1"/>
    <col min="4843" max="4843" width="5.140625" style="81" customWidth="1"/>
    <col min="4844" max="4844" width="12.140625" style="81" customWidth="1"/>
    <col min="4845" max="4845" width="17.140625" style="81" customWidth="1"/>
    <col min="4846" max="4846" width="8.42578125" style="81" customWidth="1"/>
    <col min="4847" max="4847" width="15.85546875" style="81" customWidth="1"/>
    <col min="4848" max="4848" width="16.140625" style="81" customWidth="1"/>
    <col min="4849" max="4849" width="16.28515625" style="81" customWidth="1"/>
    <col min="4850" max="4850" width="11.28515625" style="81" customWidth="1"/>
    <col min="4851" max="5097" width="9.140625" style="81"/>
    <col min="5098" max="5098" width="0" style="81" hidden="1" customWidth="1"/>
    <col min="5099" max="5099" width="5.140625" style="81" customWidth="1"/>
    <col min="5100" max="5100" width="12.140625" style="81" customWidth="1"/>
    <col min="5101" max="5101" width="17.140625" style="81" customWidth="1"/>
    <col min="5102" max="5102" width="8.42578125" style="81" customWidth="1"/>
    <col min="5103" max="5103" width="15.85546875" style="81" customWidth="1"/>
    <col min="5104" max="5104" width="16.140625" style="81" customWidth="1"/>
    <col min="5105" max="5105" width="16.28515625" style="81" customWidth="1"/>
    <col min="5106" max="5106" width="11.28515625" style="81" customWidth="1"/>
    <col min="5107" max="5353" width="9.140625" style="81"/>
    <col min="5354" max="5354" width="0" style="81" hidden="1" customWidth="1"/>
    <col min="5355" max="5355" width="5.140625" style="81" customWidth="1"/>
    <col min="5356" max="5356" width="12.140625" style="81" customWidth="1"/>
    <col min="5357" max="5357" width="17.140625" style="81" customWidth="1"/>
    <col min="5358" max="5358" width="8.42578125" style="81" customWidth="1"/>
    <col min="5359" max="5359" width="15.85546875" style="81" customWidth="1"/>
    <col min="5360" max="5360" width="16.140625" style="81" customWidth="1"/>
    <col min="5361" max="5361" width="16.28515625" style="81" customWidth="1"/>
    <col min="5362" max="5362" width="11.28515625" style="81" customWidth="1"/>
    <col min="5363" max="5609" width="9.140625" style="81"/>
    <col min="5610" max="5610" width="0" style="81" hidden="1" customWidth="1"/>
    <col min="5611" max="5611" width="5.140625" style="81" customWidth="1"/>
    <col min="5612" max="5612" width="12.140625" style="81" customWidth="1"/>
    <col min="5613" max="5613" width="17.140625" style="81" customWidth="1"/>
    <col min="5614" max="5614" width="8.42578125" style="81" customWidth="1"/>
    <col min="5615" max="5615" width="15.85546875" style="81" customWidth="1"/>
    <col min="5616" max="5616" width="16.140625" style="81" customWidth="1"/>
    <col min="5617" max="5617" width="16.28515625" style="81" customWidth="1"/>
    <col min="5618" max="5618" width="11.28515625" style="81" customWidth="1"/>
    <col min="5619" max="5865" width="9.140625" style="81"/>
    <col min="5866" max="5866" width="0" style="81" hidden="1" customWidth="1"/>
    <col min="5867" max="5867" width="5.140625" style="81" customWidth="1"/>
    <col min="5868" max="5868" width="12.140625" style="81" customWidth="1"/>
    <col min="5869" max="5869" width="17.140625" style="81" customWidth="1"/>
    <col min="5870" max="5870" width="8.42578125" style="81" customWidth="1"/>
    <col min="5871" max="5871" width="15.85546875" style="81" customWidth="1"/>
    <col min="5872" max="5872" width="16.140625" style="81" customWidth="1"/>
    <col min="5873" max="5873" width="16.28515625" style="81" customWidth="1"/>
    <col min="5874" max="5874" width="11.28515625" style="81" customWidth="1"/>
    <col min="5875" max="6121" width="9.140625" style="81"/>
    <col min="6122" max="6122" width="0" style="81" hidden="1" customWidth="1"/>
    <col min="6123" max="6123" width="5.140625" style="81" customWidth="1"/>
    <col min="6124" max="6124" width="12.140625" style="81" customWidth="1"/>
    <col min="6125" max="6125" width="17.140625" style="81" customWidth="1"/>
    <col min="6126" max="6126" width="8.42578125" style="81" customWidth="1"/>
    <col min="6127" max="6127" width="15.85546875" style="81" customWidth="1"/>
    <col min="6128" max="6128" width="16.140625" style="81" customWidth="1"/>
    <col min="6129" max="6129" width="16.28515625" style="81" customWidth="1"/>
    <col min="6130" max="6130" width="11.28515625" style="81" customWidth="1"/>
    <col min="6131" max="6377" width="9.140625" style="81"/>
    <col min="6378" max="6378" width="0" style="81" hidden="1" customWidth="1"/>
    <col min="6379" max="6379" width="5.140625" style="81" customWidth="1"/>
    <col min="6380" max="6380" width="12.140625" style="81" customWidth="1"/>
    <col min="6381" max="6381" width="17.140625" style="81" customWidth="1"/>
    <col min="6382" max="6382" width="8.42578125" style="81" customWidth="1"/>
    <col min="6383" max="6383" width="15.85546875" style="81" customWidth="1"/>
    <col min="6384" max="6384" width="16.140625" style="81" customWidth="1"/>
    <col min="6385" max="6385" width="16.28515625" style="81" customWidth="1"/>
    <col min="6386" max="6386" width="11.28515625" style="81" customWidth="1"/>
    <col min="6387" max="6633" width="9.140625" style="81"/>
    <col min="6634" max="6634" width="0" style="81" hidden="1" customWidth="1"/>
    <col min="6635" max="6635" width="5.140625" style="81" customWidth="1"/>
    <col min="6636" max="6636" width="12.140625" style="81" customWidth="1"/>
    <col min="6637" max="6637" width="17.140625" style="81" customWidth="1"/>
    <col min="6638" max="6638" width="8.42578125" style="81" customWidth="1"/>
    <col min="6639" max="6639" width="15.85546875" style="81" customWidth="1"/>
    <col min="6640" max="6640" width="16.140625" style="81" customWidth="1"/>
    <col min="6641" max="6641" width="16.28515625" style="81" customWidth="1"/>
    <col min="6642" max="6642" width="11.28515625" style="81" customWidth="1"/>
    <col min="6643" max="6889" width="9.140625" style="81"/>
    <col min="6890" max="6890" width="0" style="81" hidden="1" customWidth="1"/>
    <col min="6891" max="6891" width="5.140625" style="81" customWidth="1"/>
    <col min="6892" max="6892" width="12.140625" style="81" customWidth="1"/>
    <col min="6893" max="6893" width="17.140625" style="81" customWidth="1"/>
    <col min="6894" max="6894" width="8.42578125" style="81" customWidth="1"/>
    <col min="6895" max="6895" width="15.85546875" style="81" customWidth="1"/>
    <col min="6896" max="6896" width="16.140625" style="81" customWidth="1"/>
    <col min="6897" max="6897" width="16.28515625" style="81" customWidth="1"/>
    <col min="6898" max="6898" width="11.28515625" style="81" customWidth="1"/>
    <col min="6899" max="7145" width="9.140625" style="81"/>
    <col min="7146" max="7146" width="0" style="81" hidden="1" customWidth="1"/>
    <col min="7147" max="7147" width="5.140625" style="81" customWidth="1"/>
    <col min="7148" max="7148" width="12.140625" style="81" customWidth="1"/>
    <col min="7149" max="7149" width="17.140625" style="81" customWidth="1"/>
    <col min="7150" max="7150" width="8.42578125" style="81" customWidth="1"/>
    <col min="7151" max="7151" width="15.85546875" style="81" customWidth="1"/>
    <col min="7152" max="7152" width="16.140625" style="81" customWidth="1"/>
    <col min="7153" max="7153" width="16.28515625" style="81" customWidth="1"/>
    <col min="7154" max="7154" width="11.28515625" style="81" customWidth="1"/>
    <col min="7155" max="7401" width="9.140625" style="81"/>
    <col min="7402" max="7402" width="0" style="81" hidden="1" customWidth="1"/>
    <col min="7403" max="7403" width="5.140625" style="81" customWidth="1"/>
    <col min="7404" max="7404" width="12.140625" style="81" customWidth="1"/>
    <col min="7405" max="7405" width="17.140625" style="81" customWidth="1"/>
    <col min="7406" max="7406" width="8.42578125" style="81" customWidth="1"/>
    <col min="7407" max="7407" width="15.85546875" style="81" customWidth="1"/>
    <col min="7408" max="7408" width="16.140625" style="81" customWidth="1"/>
    <col min="7409" max="7409" width="16.28515625" style="81" customWidth="1"/>
    <col min="7410" max="7410" width="11.28515625" style="81" customWidth="1"/>
    <col min="7411" max="7657" width="9.140625" style="81"/>
    <col min="7658" max="7658" width="0" style="81" hidden="1" customWidth="1"/>
    <col min="7659" max="7659" width="5.140625" style="81" customWidth="1"/>
    <col min="7660" max="7660" width="12.140625" style="81" customWidth="1"/>
    <col min="7661" max="7661" width="17.140625" style="81" customWidth="1"/>
    <col min="7662" max="7662" width="8.42578125" style="81" customWidth="1"/>
    <col min="7663" max="7663" width="15.85546875" style="81" customWidth="1"/>
    <col min="7664" max="7664" width="16.140625" style="81" customWidth="1"/>
    <col min="7665" max="7665" width="16.28515625" style="81" customWidth="1"/>
    <col min="7666" max="7666" width="11.28515625" style="81" customWidth="1"/>
    <col min="7667" max="7913" width="9.140625" style="81"/>
    <col min="7914" max="7914" width="0" style="81" hidden="1" customWidth="1"/>
    <col min="7915" max="7915" width="5.140625" style="81" customWidth="1"/>
    <col min="7916" max="7916" width="12.140625" style="81" customWidth="1"/>
    <col min="7917" max="7917" width="17.140625" style="81" customWidth="1"/>
    <col min="7918" max="7918" width="8.42578125" style="81" customWidth="1"/>
    <col min="7919" max="7919" width="15.85546875" style="81" customWidth="1"/>
    <col min="7920" max="7920" width="16.140625" style="81" customWidth="1"/>
    <col min="7921" max="7921" width="16.28515625" style="81" customWidth="1"/>
    <col min="7922" max="7922" width="11.28515625" style="81" customWidth="1"/>
    <col min="7923" max="8169" width="9.140625" style="81"/>
    <col min="8170" max="8170" width="0" style="81" hidden="1" customWidth="1"/>
    <col min="8171" max="8171" width="5.140625" style="81" customWidth="1"/>
    <col min="8172" max="8172" width="12.140625" style="81" customWidth="1"/>
    <col min="8173" max="8173" width="17.140625" style="81" customWidth="1"/>
    <col min="8174" max="8174" width="8.42578125" style="81" customWidth="1"/>
    <col min="8175" max="8175" width="15.85546875" style="81" customWidth="1"/>
    <col min="8176" max="8176" width="16.140625" style="81" customWidth="1"/>
    <col min="8177" max="8177" width="16.28515625" style="81" customWidth="1"/>
    <col min="8178" max="8178" width="11.28515625" style="81" customWidth="1"/>
    <col min="8179" max="8425" width="9.140625" style="81"/>
    <col min="8426" max="8426" width="0" style="81" hidden="1" customWidth="1"/>
    <col min="8427" max="8427" width="5.140625" style="81" customWidth="1"/>
    <col min="8428" max="8428" width="12.140625" style="81" customWidth="1"/>
    <col min="8429" max="8429" width="17.140625" style="81" customWidth="1"/>
    <col min="8430" max="8430" width="8.42578125" style="81" customWidth="1"/>
    <col min="8431" max="8431" width="15.85546875" style="81" customWidth="1"/>
    <col min="8432" max="8432" width="16.140625" style="81" customWidth="1"/>
    <col min="8433" max="8433" width="16.28515625" style="81" customWidth="1"/>
    <col min="8434" max="8434" width="11.28515625" style="81" customWidth="1"/>
    <col min="8435" max="8681" width="9.140625" style="81"/>
    <col min="8682" max="8682" width="0" style="81" hidden="1" customWidth="1"/>
    <col min="8683" max="8683" width="5.140625" style="81" customWidth="1"/>
    <col min="8684" max="8684" width="12.140625" style="81" customWidth="1"/>
    <col min="8685" max="8685" width="17.140625" style="81" customWidth="1"/>
    <col min="8686" max="8686" width="8.42578125" style="81" customWidth="1"/>
    <col min="8687" max="8687" width="15.85546875" style="81" customWidth="1"/>
    <col min="8688" max="8688" width="16.140625" style="81" customWidth="1"/>
    <col min="8689" max="8689" width="16.28515625" style="81" customWidth="1"/>
    <col min="8690" max="8690" width="11.28515625" style="81" customWidth="1"/>
    <col min="8691" max="8937" width="9.140625" style="81"/>
    <col min="8938" max="8938" width="0" style="81" hidden="1" customWidth="1"/>
    <col min="8939" max="8939" width="5.140625" style="81" customWidth="1"/>
    <col min="8940" max="8940" width="12.140625" style="81" customWidth="1"/>
    <col min="8941" max="8941" width="17.140625" style="81" customWidth="1"/>
    <col min="8942" max="8942" width="8.42578125" style="81" customWidth="1"/>
    <col min="8943" max="8943" width="15.85546875" style="81" customWidth="1"/>
    <col min="8944" max="8944" width="16.140625" style="81" customWidth="1"/>
    <col min="8945" max="8945" width="16.28515625" style="81" customWidth="1"/>
    <col min="8946" max="8946" width="11.28515625" style="81" customWidth="1"/>
    <col min="8947" max="9193" width="9.140625" style="81"/>
    <col min="9194" max="9194" width="0" style="81" hidden="1" customWidth="1"/>
    <col min="9195" max="9195" width="5.140625" style="81" customWidth="1"/>
    <col min="9196" max="9196" width="12.140625" style="81" customWidth="1"/>
    <col min="9197" max="9197" width="17.140625" style="81" customWidth="1"/>
    <col min="9198" max="9198" width="8.42578125" style="81" customWidth="1"/>
    <col min="9199" max="9199" width="15.85546875" style="81" customWidth="1"/>
    <col min="9200" max="9200" width="16.140625" style="81" customWidth="1"/>
    <col min="9201" max="9201" width="16.28515625" style="81" customWidth="1"/>
    <col min="9202" max="9202" width="11.28515625" style="81" customWidth="1"/>
    <col min="9203" max="9449" width="9.140625" style="81"/>
    <col min="9450" max="9450" width="0" style="81" hidden="1" customWidth="1"/>
    <col min="9451" max="9451" width="5.140625" style="81" customWidth="1"/>
    <col min="9452" max="9452" width="12.140625" style="81" customWidth="1"/>
    <col min="9453" max="9453" width="17.140625" style="81" customWidth="1"/>
    <col min="9454" max="9454" width="8.42578125" style="81" customWidth="1"/>
    <col min="9455" max="9455" width="15.85546875" style="81" customWidth="1"/>
    <col min="9456" max="9456" width="16.140625" style="81" customWidth="1"/>
    <col min="9457" max="9457" width="16.28515625" style="81" customWidth="1"/>
    <col min="9458" max="9458" width="11.28515625" style="81" customWidth="1"/>
    <col min="9459" max="9705" width="9.140625" style="81"/>
    <col min="9706" max="9706" width="0" style="81" hidden="1" customWidth="1"/>
    <col min="9707" max="9707" width="5.140625" style="81" customWidth="1"/>
    <col min="9708" max="9708" width="12.140625" style="81" customWidth="1"/>
    <col min="9709" max="9709" width="17.140625" style="81" customWidth="1"/>
    <col min="9710" max="9710" width="8.42578125" style="81" customWidth="1"/>
    <col min="9711" max="9711" width="15.85546875" style="81" customWidth="1"/>
    <col min="9712" max="9712" width="16.140625" style="81" customWidth="1"/>
    <col min="9713" max="9713" width="16.28515625" style="81" customWidth="1"/>
    <col min="9714" max="9714" width="11.28515625" style="81" customWidth="1"/>
    <col min="9715" max="9961" width="9.140625" style="81"/>
    <col min="9962" max="9962" width="0" style="81" hidden="1" customWidth="1"/>
    <col min="9963" max="9963" width="5.140625" style="81" customWidth="1"/>
    <col min="9964" max="9964" width="12.140625" style="81" customWidth="1"/>
    <col min="9965" max="9965" width="17.140625" style="81" customWidth="1"/>
    <col min="9966" max="9966" width="8.42578125" style="81" customWidth="1"/>
    <col min="9967" max="9967" width="15.85546875" style="81" customWidth="1"/>
    <col min="9968" max="9968" width="16.140625" style="81" customWidth="1"/>
    <col min="9969" max="9969" width="16.28515625" style="81" customWidth="1"/>
    <col min="9970" max="9970" width="11.28515625" style="81" customWidth="1"/>
    <col min="9971" max="10217" width="9.140625" style="81"/>
    <col min="10218" max="10218" width="0" style="81" hidden="1" customWidth="1"/>
    <col min="10219" max="10219" width="5.140625" style="81" customWidth="1"/>
    <col min="10220" max="10220" width="12.140625" style="81" customWidth="1"/>
    <col min="10221" max="10221" width="17.140625" style="81" customWidth="1"/>
    <col min="10222" max="10222" width="8.42578125" style="81" customWidth="1"/>
    <col min="10223" max="10223" width="15.85546875" style="81" customWidth="1"/>
    <col min="10224" max="10224" width="16.140625" style="81" customWidth="1"/>
    <col min="10225" max="10225" width="16.28515625" style="81" customWidth="1"/>
    <col min="10226" max="10226" width="11.28515625" style="81" customWidth="1"/>
    <col min="10227" max="10473" width="9.140625" style="81"/>
    <col min="10474" max="10474" width="0" style="81" hidden="1" customWidth="1"/>
    <col min="10475" max="10475" width="5.140625" style="81" customWidth="1"/>
    <col min="10476" max="10476" width="12.140625" style="81" customWidth="1"/>
    <col min="10477" max="10477" width="17.140625" style="81" customWidth="1"/>
    <col min="10478" max="10478" width="8.42578125" style="81" customWidth="1"/>
    <col min="10479" max="10479" width="15.85546875" style="81" customWidth="1"/>
    <col min="10480" max="10480" width="16.140625" style="81" customWidth="1"/>
    <col min="10481" max="10481" width="16.28515625" style="81" customWidth="1"/>
    <col min="10482" max="10482" width="11.28515625" style="81" customWidth="1"/>
    <col min="10483" max="10729" width="9.140625" style="81"/>
    <col min="10730" max="10730" width="0" style="81" hidden="1" customWidth="1"/>
    <col min="10731" max="10731" width="5.140625" style="81" customWidth="1"/>
    <col min="10732" max="10732" width="12.140625" style="81" customWidth="1"/>
    <col min="10733" max="10733" width="17.140625" style="81" customWidth="1"/>
    <col min="10734" max="10734" width="8.42578125" style="81" customWidth="1"/>
    <col min="10735" max="10735" width="15.85546875" style="81" customWidth="1"/>
    <col min="10736" max="10736" width="16.140625" style="81" customWidth="1"/>
    <col min="10737" max="10737" width="16.28515625" style="81" customWidth="1"/>
    <col min="10738" max="10738" width="11.28515625" style="81" customWidth="1"/>
    <col min="10739" max="10985" width="9.140625" style="81"/>
    <col min="10986" max="10986" width="0" style="81" hidden="1" customWidth="1"/>
    <col min="10987" max="10987" width="5.140625" style="81" customWidth="1"/>
    <col min="10988" max="10988" width="12.140625" style="81" customWidth="1"/>
    <col min="10989" max="10989" width="17.140625" style="81" customWidth="1"/>
    <col min="10990" max="10990" width="8.42578125" style="81" customWidth="1"/>
    <col min="10991" max="10991" width="15.85546875" style="81" customWidth="1"/>
    <col min="10992" max="10992" width="16.140625" style="81" customWidth="1"/>
    <col min="10993" max="10993" width="16.28515625" style="81" customWidth="1"/>
    <col min="10994" max="10994" width="11.28515625" style="81" customWidth="1"/>
    <col min="10995" max="11241" width="9.140625" style="81"/>
    <col min="11242" max="11242" width="0" style="81" hidden="1" customWidth="1"/>
    <col min="11243" max="11243" width="5.140625" style="81" customWidth="1"/>
    <col min="11244" max="11244" width="12.140625" style="81" customWidth="1"/>
    <col min="11245" max="11245" width="17.140625" style="81" customWidth="1"/>
    <col min="11246" max="11246" width="8.42578125" style="81" customWidth="1"/>
    <col min="11247" max="11247" width="15.85546875" style="81" customWidth="1"/>
    <col min="11248" max="11248" width="16.140625" style="81" customWidth="1"/>
    <col min="11249" max="11249" width="16.28515625" style="81" customWidth="1"/>
    <col min="11250" max="11250" width="11.28515625" style="81" customWidth="1"/>
    <col min="11251" max="11497" width="9.140625" style="81"/>
    <col min="11498" max="11498" width="0" style="81" hidden="1" customWidth="1"/>
    <col min="11499" max="11499" width="5.140625" style="81" customWidth="1"/>
    <col min="11500" max="11500" width="12.140625" style="81" customWidth="1"/>
    <col min="11501" max="11501" width="17.140625" style="81" customWidth="1"/>
    <col min="11502" max="11502" width="8.42578125" style="81" customWidth="1"/>
    <col min="11503" max="11503" width="15.85546875" style="81" customWidth="1"/>
    <col min="11504" max="11504" width="16.140625" style="81" customWidth="1"/>
    <col min="11505" max="11505" width="16.28515625" style="81" customWidth="1"/>
    <col min="11506" max="11506" width="11.28515625" style="81" customWidth="1"/>
    <col min="11507" max="11753" width="9.140625" style="81"/>
    <col min="11754" max="11754" width="0" style="81" hidden="1" customWidth="1"/>
    <col min="11755" max="11755" width="5.140625" style="81" customWidth="1"/>
    <col min="11756" max="11756" width="12.140625" style="81" customWidth="1"/>
    <col min="11757" max="11757" width="17.140625" style="81" customWidth="1"/>
    <col min="11758" max="11758" width="8.42578125" style="81" customWidth="1"/>
    <col min="11759" max="11759" width="15.85546875" style="81" customWidth="1"/>
    <col min="11760" max="11760" width="16.140625" style="81" customWidth="1"/>
    <col min="11761" max="11761" width="16.28515625" style="81" customWidth="1"/>
    <col min="11762" max="11762" width="11.28515625" style="81" customWidth="1"/>
    <col min="11763" max="12009" width="9.140625" style="81"/>
    <col min="12010" max="12010" width="0" style="81" hidden="1" customWidth="1"/>
    <col min="12011" max="12011" width="5.140625" style="81" customWidth="1"/>
    <col min="12012" max="12012" width="12.140625" style="81" customWidth="1"/>
    <col min="12013" max="12013" width="17.140625" style="81" customWidth="1"/>
    <col min="12014" max="12014" width="8.42578125" style="81" customWidth="1"/>
    <col min="12015" max="12015" width="15.85546875" style="81" customWidth="1"/>
    <col min="12016" max="12016" width="16.140625" style="81" customWidth="1"/>
    <col min="12017" max="12017" width="16.28515625" style="81" customWidth="1"/>
    <col min="12018" max="12018" width="11.28515625" style="81" customWidth="1"/>
    <col min="12019" max="12265" width="9.140625" style="81"/>
    <col min="12266" max="12266" width="0" style="81" hidden="1" customWidth="1"/>
    <col min="12267" max="12267" width="5.140625" style="81" customWidth="1"/>
    <col min="12268" max="12268" width="12.140625" style="81" customWidth="1"/>
    <col min="12269" max="12269" width="17.140625" style="81" customWidth="1"/>
    <col min="12270" max="12270" width="8.42578125" style="81" customWidth="1"/>
    <col min="12271" max="12271" width="15.85546875" style="81" customWidth="1"/>
    <col min="12272" max="12272" width="16.140625" style="81" customWidth="1"/>
    <col min="12273" max="12273" width="16.28515625" style="81" customWidth="1"/>
    <col min="12274" max="12274" width="11.28515625" style="81" customWidth="1"/>
    <col min="12275" max="12521" width="9.140625" style="81"/>
    <col min="12522" max="12522" width="0" style="81" hidden="1" customWidth="1"/>
    <col min="12523" max="12523" width="5.140625" style="81" customWidth="1"/>
    <col min="12524" max="12524" width="12.140625" style="81" customWidth="1"/>
    <col min="12525" max="12525" width="17.140625" style="81" customWidth="1"/>
    <col min="12526" max="12526" width="8.42578125" style="81" customWidth="1"/>
    <col min="12527" max="12527" width="15.85546875" style="81" customWidth="1"/>
    <col min="12528" max="12528" width="16.140625" style="81" customWidth="1"/>
    <col min="12529" max="12529" width="16.28515625" style="81" customWidth="1"/>
    <col min="12530" max="12530" width="11.28515625" style="81" customWidth="1"/>
    <col min="12531" max="12777" width="9.140625" style="81"/>
    <col min="12778" max="12778" width="0" style="81" hidden="1" customWidth="1"/>
    <col min="12779" max="12779" width="5.140625" style="81" customWidth="1"/>
    <col min="12780" max="12780" width="12.140625" style="81" customWidth="1"/>
    <col min="12781" max="12781" width="17.140625" style="81" customWidth="1"/>
    <col min="12782" max="12782" width="8.42578125" style="81" customWidth="1"/>
    <col min="12783" max="12783" width="15.85546875" style="81" customWidth="1"/>
    <col min="12784" max="12784" width="16.140625" style="81" customWidth="1"/>
    <col min="12785" max="12785" width="16.28515625" style="81" customWidth="1"/>
    <col min="12786" max="12786" width="11.28515625" style="81" customWidth="1"/>
    <col min="12787" max="13033" width="9.140625" style="81"/>
    <col min="13034" max="13034" width="0" style="81" hidden="1" customWidth="1"/>
    <col min="13035" max="13035" width="5.140625" style="81" customWidth="1"/>
    <col min="13036" max="13036" width="12.140625" style="81" customWidth="1"/>
    <col min="13037" max="13037" width="17.140625" style="81" customWidth="1"/>
    <col min="13038" max="13038" width="8.42578125" style="81" customWidth="1"/>
    <col min="13039" max="13039" width="15.85546875" style="81" customWidth="1"/>
    <col min="13040" max="13040" width="16.140625" style="81" customWidth="1"/>
    <col min="13041" max="13041" width="16.28515625" style="81" customWidth="1"/>
    <col min="13042" max="13042" width="11.28515625" style="81" customWidth="1"/>
    <col min="13043" max="13289" width="9.140625" style="81"/>
    <col min="13290" max="13290" width="0" style="81" hidden="1" customWidth="1"/>
    <col min="13291" max="13291" width="5.140625" style="81" customWidth="1"/>
    <col min="13292" max="13292" width="12.140625" style="81" customWidth="1"/>
    <col min="13293" max="13293" width="17.140625" style="81" customWidth="1"/>
    <col min="13294" max="13294" width="8.42578125" style="81" customWidth="1"/>
    <col min="13295" max="13295" width="15.85546875" style="81" customWidth="1"/>
    <col min="13296" max="13296" width="16.140625" style="81" customWidth="1"/>
    <col min="13297" max="13297" width="16.28515625" style="81" customWidth="1"/>
    <col min="13298" max="13298" width="11.28515625" style="81" customWidth="1"/>
    <col min="13299" max="13545" width="9.140625" style="81"/>
    <col min="13546" max="13546" width="0" style="81" hidden="1" customWidth="1"/>
    <col min="13547" max="13547" width="5.140625" style="81" customWidth="1"/>
    <col min="13548" max="13548" width="12.140625" style="81" customWidth="1"/>
    <col min="13549" max="13549" width="17.140625" style="81" customWidth="1"/>
    <col min="13550" max="13550" width="8.42578125" style="81" customWidth="1"/>
    <col min="13551" max="13551" width="15.85546875" style="81" customWidth="1"/>
    <col min="13552" max="13552" width="16.140625" style="81" customWidth="1"/>
    <col min="13553" max="13553" width="16.28515625" style="81" customWidth="1"/>
    <col min="13554" max="13554" width="11.28515625" style="81" customWidth="1"/>
    <col min="13555" max="13801" width="9.140625" style="81"/>
    <col min="13802" max="13802" width="0" style="81" hidden="1" customWidth="1"/>
    <col min="13803" max="13803" width="5.140625" style="81" customWidth="1"/>
    <col min="13804" max="13804" width="12.140625" style="81" customWidth="1"/>
    <col min="13805" max="13805" width="17.140625" style="81" customWidth="1"/>
    <col min="13806" max="13806" width="8.42578125" style="81" customWidth="1"/>
    <col min="13807" max="13807" width="15.85546875" style="81" customWidth="1"/>
    <col min="13808" max="13808" width="16.140625" style="81" customWidth="1"/>
    <col min="13809" max="13809" width="16.28515625" style="81" customWidth="1"/>
    <col min="13810" max="13810" width="11.28515625" style="81" customWidth="1"/>
    <col min="13811" max="14057" width="9.140625" style="81"/>
    <col min="14058" max="14058" width="0" style="81" hidden="1" customWidth="1"/>
    <col min="14059" max="14059" width="5.140625" style="81" customWidth="1"/>
    <col min="14060" max="14060" width="12.140625" style="81" customWidth="1"/>
    <col min="14061" max="14061" width="17.140625" style="81" customWidth="1"/>
    <col min="14062" max="14062" width="8.42578125" style="81" customWidth="1"/>
    <col min="14063" max="14063" width="15.85546875" style="81" customWidth="1"/>
    <col min="14064" max="14064" width="16.140625" style="81" customWidth="1"/>
    <col min="14065" max="14065" width="16.28515625" style="81" customWidth="1"/>
    <col min="14066" max="14066" width="11.28515625" style="81" customWidth="1"/>
    <col min="14067" max="14313" width="9.140625" style="81"/>
    <col min="14314" max="14314" width="0" style="81" hidden="1" customWidth="1"/>
    <col min="14315" max="14315" width="5.140625" style="81" customWidth="1"/>
    <col min="14316" max="14316" width="12.140625" style="81" customWidth="1"/>
    <col min="14317" max="14317" width="17.140625" style="81" customWidth="1"/>
    <col min="14318" max="14318" width="8.42578125" style="81" customWidth="1"/>
    <col min="14319" max="14319" width="15.85546875" style="81" customWidth="1"/>
    <col min="14320" max="14320" width="16.140625" style="81" customWidth="1"/>
    <col min="14321" max="14321" width="16.28515625" style="81" customWidth="1"/>
    <col min="14322" max="14322" width="11.28515625" style="81" customWidth="1"/>
    <col min="14323" max="14569" width="9.140625" style="81"/>
    <col min="14570" max="14570" width="0" style="81" hidden="1" customWidth="1"/>
    <col min="14571" max="14571" width="5.140625" style="81" customWidth="1"/>
    <col min="14572" max="14572" width="12.140625" style="81" customWidth="1"/>
    <col min="14573" max="14573" width="17.140625" style="81" customWidth="1"/>
    <col min="14574" max="14574" width="8.42578125" style="81" customWidth="1"/>
    <col min="14575" max="14575" width="15.85546875" style="81" customWidth="1"/>
    <col min="14576" max="14576" width="16.140625" style="81" customWidth="1"/>
    <col min="14577" max="14577" width="16.28515625" style="81" customWidth="1"/>
    <col min="14578" max="14578" width="11.28515625" style="81" customWidth="1"/>
    <col min="14579" max="14825" width="9.140625" style="81"/>
    <col min="14826" max="14826" width="0" style="81" hidden="1" customWidth="1"/>
    <col min="14827" max="14827" width="5.140625" style="81" customWidth="1"/>
    <col min="14828" max="14828" width="12.140625" style="81" customWidth="1"/>
    <col min="14829" max="14829" width="17.140625" style="81" customWidth="1"/>
    <col min="14830" max="14830" width="8.42578125" style="81" customWidth="1"/>
    <col min="14831" max="14831" width="15.85546875" style="81" customWidth="1"/>
    <col min="14832" max="14832" width="16.140625" style="81" customWidth="1"/>
    <col min="14833" max="14833" width="16.28515625" style="81" customWidth="1"/>
    <col min="14834" max="14834" width="11.28515625" style="81" customWidth="1"/>
    <col min="14835" max="15081" width="9.140625" style="81"/>
    <col min="15082" max="15082" width="0" style="81" hidden="1" customWidth="1"/>
    <col min="15083" max="15083" width="5.140625" style="81" customWidth="1"/>
    <col min="15084" max="15084" width="12.140625" style="81" customWidth="1"/>
    <col min="15085" max="15085" width="17.140625" style="81" customWidth="1"/>
    <col min="15086" max="15086" width="8.42578125" style="81" customWidth="1"/>
    <col min="15087" max="15087" width="15.85546875" style="81" customWidth="1"/>
    <col min="15088" max="15088" width="16.140625" style="81" customWidth="1"/>
    <col min="15089" max="15089" width="16.28515625" style="81" customWidth="1"/>
    <col min="15090" max="15090" width="11.28515625" style="81" customWidth="1"/>
    <col min="15091" max="15337" width="9.140625" style="81"/>
    <col min="15338" max="15338" width="0" style="81" hidden="1" customWidth="1"/>
    <col min="15339" max="15339" width="5.140625" style="81" customWidth="1"/>
    <col min="15340" max="15340" width="12.140625" style="81" customWidth="1"/>
    <col min="15341" max="15341" width="17.140625" style="81" customWidth="1"/>
    <col min="15342" max="15342" width="8.42578125" style="81" customWidth="1"/>
    <col min="15343" max="15343" width="15.85546875" style="81" customWidth="1"/>
    <col min="15344" max="15344" width="16.140625" style="81" customWidth="1"/>
    <col min="15345" max="15345" width="16.28515625" style="81" customWidth="1"/>
    <col min="15346" max="15346" width="11.28515625" style="81" customWidth="1"/>
    <col min="15347" max="15593" width="9.140625" style="81"/>
    <col min="15594" max="15594" width="0" style="81" hidden="1" customWidth="1"/>
    <col min="15595" max="15595" width="5.140625" style="81" customWidth="1"/>
    <col min="15596" max="15596" width="12.140625" style="81" customWidth="1"/>
    <col min="15597" max="15597" width="17.140625" style="81" customWidth="1"/>
    <col min="15598" max="15598" width="8.42578125" style="81" customWidth="1"/>
    <col min="15599" max="15599" width="15.85546875" style="81" customWidth="1"/>
    <col min="15600" max="15600" width="16.140625" style="81" customWidth="1"/>
    <col min="15601" max="15601" width="16.28515625" style="81" customWidth="1"/>
    <col min="15602" max="15602" width="11.28515625" style="81" customWidth="1"/>
    <col min="15603" max="15849" width="9.140625" style="81"/>
    <col min="15850" max="15850" width="0" style="81" hidden="1" customWidth="1"/>
    <col min="15851" max="15851" width="5.140625" style="81" customWidth="1"/>
    <col min="15852" max="15852" width="12.140625" style="81" customWidth="1"/>
    <col min="15853" max="15853" width="17.140625" style="81" customWidth="1"/>
    <col min="15854" max="15854" width="8.42578125" style="81" customWidth="1"/>
    <col min="15855" max="15855" width="15.85546875" style="81" customWidth="1"/>
    <col min="15856" max="15856" width="16.140625" style="81" customWidth="1"/>
    <col min="15857" max="15857" width="16.28515625" style="81" customWidth="1"/>
    <col min="15858" max="15858" width="11.28515625" style="81" customWidth="1"/>
    <col min="15859" max="16105" width="9.140625" style="81"/>
    <col min="16106" max="16106" width="0" style="81" hidden="1" customWidth="1"/>
    <col min="16107" max="16107" width="5.140625" style="81" customWidth="1"/>
    <col min="16108" max="16108" width="12.140625" style="81" customWidth="1"/>
    <col min="16109" max="16109" width="17.140625" style="81" customWidth="1"/>
    <col min="16110" max="16110" width="8.42578125" style="81" customWidth="1"/>
    <col min="16111" max="16111" width="15.85546875" style="81" customWidth="1"/>
    <col min="16112" max="16112" width="16.140625" style="81" customWidth="1"/>
    <col min="16113" max="16113" width="16.28515625" style="81" customWidth="1"/>
    <col min="16114" max="16114" width="11.28515625" style="81" customWidth="1"/>
    <col min="16115" max="16384" width="9.140625" style="81"/>
  </cols>
  <sheetData>
    <row r="1" spans="1:10" s="78" customFormat="1" ht="15">
      <c r="B1" s="129" t="s">
        <v>128</v>
      </c>
      <c r="C1" s="129"/>
      <c r="D1" s="129"/>
      <c r="E1" s="130" t="s">
        <v>190</v>
      </c>
      <c r="F1" s="130"/>
      <c r="G1" s="130"/>
      <c r="H1" s="130"/>
      <c r="I1" s="130"/>
      <c r="J1" s="101"/>
    </row>
    <row r="2" spans="1:10" s="78" customFormat="1" ht="15">
      <c r="B2" s="129" t="s">
        <v>129</v>
      </c>
      <c r="C2" s="129"/>
      <c r="D2" s="129"/>
      <c r="E2" s="129" t="e">
        <f>"MÔN:    "&amp;#REF!</f>
        <v>#REF!</v>
      </c>
      <c r="F2" s="129"/>
      <c r="G2" s="129"/>
      <c r="H2" s="129"/>
      <c r="I2" s="129"/>
      <c r="J2" s="101"/>
    </row>
    <row r="3" spans="1:10" s="78" customFormat="1" ht="15">
      <c r="B3" s="79"/>
      <c r="C3" s="80" t="str">
        <f>[1]DSSV!$D$1</f>
        <v>BẢNG ĐIỂM ĐÁNH GIÁ KẾT QUẢ HỌC TẬP * NĂM HỌC: 2014-2015</v>
      </c>
      <c r="D3" s="79"/>
      <c r="E3" s="129" t="e">
        <f>"MÃ MÔN: "&amp;#REF!</f>
        <v>#REF!</v>
      </c>
      <c r="F3" s="129"/>
      <c r="G3" s="129"/>
      <c r="H3" s="129"/>
      <c r="I3" s="129"/>
      <c r="J3" s="101"/>
    </row>
    <row r="4" spans="1:10" s="78" customFormat="1" ht="13.5" customHeight="1">
      <c r="B4" s="79"/>
      <c r="C4" s="79"/>
      <c r="D4" s="79"/>
      <c r="E4" s="79"/>
      <c r="F4" s="79"/>
      <c r="G4" s="79"/>
      <c r="H4" s="79"/>
      <c r="I4" s="86" t="s">
        <v>187</v>
      </c>
      <c r="J4" s="101"/>
    </row>
    <row r="5" spans="1:10" ht="14.25">
      <c r="B5" s="105" t="s">
        <v>139</v>
      </c>
      <c r="C5" s="82"/>
      <c r="D5" s="83"/>
      <c r="E5" s="84"/>
      <c r="I5" s="86" t="s">
        <v>186</v>
      </c>
    </row>
    <row r="6" spans="1:10" s="87" customFormat="1" ht="15" customHeight="1">
      <c r="A6" s="124" t="s">
        <v>0</v>
      </c>
      <c r="B6" s="125" t="s">
        <v>0</v>
      </c>
      <c r="C6" s="126" t="s">
        <v>2</v>
      </c>
      <c r="D6" s="127" t="s">
        <v>3</v>
      </c>
      <c r="E6" s="128" t="s">
        <v>4</v>
      </c>
      <c r="F6" s="132" t="s">
        <v>14</v>
      </c>
      <c r="G6" s="126" t="s">
        <v>15</v>
      </c>
      <c r="H6" s="126" t="s">
        <v>131</v>
      </c>
      <c r="I6" s="126" t="s">
        <v>11</v>
      </c>
      <c r="J6" s="131" t="s">
        <v>132</v>
      </c>
    </row>
    <row r="7" spans="1:10" s="87" customFormat="1" ht="15" customHeight="1">
      <c r="A7" s="124"/>
      <c r="B7" s="125"/>
      <c r="C7" s="125"/>
      <c r="D7" s="127"/>
      <c r="E7" s="128"/>
      <c r="F7" s="133"/>
      <c r="G7" s="125"/>
      <c r="H7" s="125"/>
      <c r="I7" s="126"/>
      <c r="J7" s="131"/>
    </row>
    <row r="8" spans="1:10" s="94" customFormat="1" ht="14.25" customHeight="1">
      <c r="A8" s="88">
        <v>1</v>
      </c>
      <c r="B8" s="89">
        <v>1</v>
      </c>
      <c r="C8" s="89">
        <v>2020525605</v>
      </c>
      <c r="D8" s="90" t="e">
        <f>VLOOKUP(C8,#REF!,2,0)</f>
        <v>#REF!</v>
      </c>
      <c r="E8" s="91" t="e">
        <f>VLOOKUP(C8,#REF!,3,0)</f>
        <v>#REF!</v>
      </c>
      <c r="F8" s="92" t="e">
        <f>VLOOKUP(C8,#REF!,5,0)</f>
        <v>#REF!</v>
      </c>
      <c r="G8" s="92" t="e">
        <f>VLOOKUP(C8,#REF!,6,0)</f>
        <v>#REF!</v>
      </c>
      <c r="H8" s="92"/>
      <c r="I8" s="93"/>
      <c r="J8" s="103">
        <v>9</v>
      </c>
    </row>
    <row r="9" spans="1:10" s="94" customFormat="1" ht="14.25" customHeight="1">
      <c r="A9" s="88">
        <v>2</v>
      </c>
      <c r="B9" s="95">
        <v>2</v>
      </c>
      <c r="C9" s="95"/>
      <c r="D9" s="96" t="e">
        <f>VLOOKUP(C9,#REF!,2,0)</f>
        <v>#REF!</v>
      </c>
      <c r="E9" s="97" t="e">
        <f>VLOOKUP(C9,#REF!,3,0)</f>
        <v>#REF!</v>
      </c>
      <c r="F9" s="98" t="e">
        <f>VLOOKUP(C9,#REF!,5,0)</f>
        <v>#REF!</v>
      </c>
      <c r="G9" s="98" t="e">
        <f>VLOOKUP(C9,#REF!,6,0)</f>
        <v>#REF!</v>
      </c>
      <c r="H9" s="98"/>
      <c r="I9" s="93"/>
      <c r="J9" s="103"/>
    </row>
    <row r="10" spans="1:10" s="94" customFormat="1" ht="14.25" customHeight="1">
      <c r="A10" s="88">
        <v>3</v>
      </c>
      <c r="B10" s="95">
        <v>3</v>
      </c>
      <c r="C10" s="95"/>
      <c r="D10" s="96" t="e">
        <f>VLOOKUP(C10,#REF!,2,0)</f>
        <v>#REF!</v>
      </c>
      <c r="E10" s="97" t="e">
        <f>VLOOKUP(C10,#REF!,3,0)</f>
        <v>#REF!</v>
      </c>
      <c r="F10" s="98" t="e">
        <f>VLOOKUP(C10,#REF!,5,0)</f>
        <v>#REF!</v>
      </c>
      <c r="G10" s="98" t="e">
        <f>VLOOKUP(C10,#REF!,6,0)</f>
        <v>#REF!</v>
      </c>
      <c r="H10" s="98"/>
      <c r="I10" s="93"/>
      <c r="J10" s="103"/>
    </row>
    <row r="11" spans="1:10" s="94" customFormat="1" ht="14.25" customHeight="1">
      <c r="A11" s="88">
        <v>4</v>
      </c>
      <c r="B11" s="95">
        <v>4</v>
      </c>
      <c r="C11" s="95"/>
      <c r="D11" s="96" t="e">
        <f>VLOOKUP(C11,#REF!,2,0)</f>
        <v>#REF!</v>
      </c>
      <c r="E11" s="97" t="e">
        <f>VLOOKUP(C11,#REF!,3,0)</f>
        <v>#REF!</v>
      </c>
      <c r="F11" s="98" t="e">
        <f>VLOOKUP(C11,#REF!,5,0)</f>
        <v>#REF!</v>
      </c>
      <c r="G11" s="98" t="e">
        <f>VLOOKUP(C11,#REF!,6,0)</f>
        <v>#REF!</v>
      </c>
      <c r="H11" s="98"/>
      <c r="I11" s="93"/>
      <c r="J11" s="103"/>
    </row>
    <row r="12" spans="1:10" s="94" customFormat="1" ht="14.25" customHeight="1">
      <c r="A12" s="88">
        <v>5</v>
      </c>
      <c r="B12" s="95">
        <v>5</v>
      </c>
      <c r="C12" s="95"/>
      <c r="D12" s="96" t="e">
        <f>VLOOKUP(C12,#REF!,2,0)</f>
        <v>#REF!</v>
      </c>
      <c r="E12" s="97" t="e">
        <f>VLOOKUP(C12,#REF!,3,0)</f>
        <v>#REF!</v>
      </c>
      <c r="F12" s="98" t="e">
        <f>VLOOKUP(C12,#REF!,5,0)</f>
        <v>#REF!</v>
      </c>
      <c r="G12" s="98" t="e">
        <f>VLOOKUP(C12,#REF!,6,0)</f>
        <v>#REF!</v>
      </c>
      <c r="H12" s="98"/>
      <c r="I12" s="93"/>
      <c r="J12" s="103"/>
    </row>
    <row r="13" spans="1:10" s="94" customFormat="1" ht="14.25" customHeight="1">
      <c r="A13" s="88">
        <v>6</v>
      </c>
      <c r="B13" s="95">
        <v>6</v>
      </c>
      <c r="C13" s="95"/>
      <c r="D13" s="96" t="e">
        <f>VLOOKUP(C13,#REF!,2,0)</f>
        <v>#REF!</v>
      </c>
      <c r="E13" s="97" t="e">
        <f>VLOOKUP(C13,#REF!,3,0)</f>
        <v>#REF!</v>
      </c>
      <c r="F13" s="98" t="e">
        <f>VLOOKUP(C13,#REF!,5,0)</f>
        <v>#REF!</v>
      </c>
      <c r="G13" s="98" t="e">
        <f>VLOOKUP(C13,#REF!,6,0)</f>
        <v>#REF!</v>
      </c>
      <c r="H13" s="98"/>
      <c r="I13" s="93"/>
      <c r="J13" s="103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4" priority="2" stopIfTrue="1" operator="equal">
      <formula>0</formula>
    </cfRule>
  </conditionalFormatting>
  <conditionalFormatting sqref="I8:I13">
    <cfRule type="containsErrors" dxfId="23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29" hidden="1" customWidth="1"/>
    <col min="2" max="2" width="3.85546875" style="29" customWidth="1"/>
    <col min="3" max="3" width="8.5703125" style="74" customWidth="1"/>
    <col min="4" max="4" width="13.5703125" style="40" customWidth="1"/>
    <col min="5" max="5" width="5.85546875" style="56" customWidth="1"/>
    <col min="6" max="6" width="9.28515625" style="57" customWidth="1"/>
    <col min="7" max="7" width="9.42578125" style="39" customWidth="1"/>
    <col min="8" max="8" width="3.140625" style="39" customWidth="1"/>
    <col min="9" max="14" width="3" style="39" customWidth="1"/>
    <col min="15" max="15" width="3" style="74" customWidth="1"/>
    <col min="16" max="16" width="3.28515625" style="74" customWidth="1"/>
    <col min="17" max="17" width="3.85546875" style="74" customWidth="1"/>
    <col min="18" max="18" width="11.28515625" style="63" customWidth="1"/>
    <col min="19" max="19" width="7.7109375" style="36" customWidth="1"/>
    <col min="20" max="16384" width="9.140625" style="29"/>
  </cols>
  <sheetData>
    <row r="1" spans="1:21" ht="18.75">
      <c r="B1" s="108" t="s">
        <v>136</v>
      </c>
      <c r="C1" s="109"/>
      <c r="D1" s="110"/>
      <c r="E1" s="111"/>
      <c r="F1" s="112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3"/>
      <c r="S1" s="114"/>
    </row>
    <row r="2" spans="1:21" ht="12.75">
      <c r="B2" s="134" t="s">
        <v>1</v>
      </c>
      <c r="C2" s="134"/>
      <c r="D2" s="134"/>
      <c r="E2" s="135" t="e">
        <f>#REF!</f>
        <v>#REF!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30"/>
    </row>
    <row r="3" spans="1:21" ht="14.25">
      <c r="B3" s="136" t="s">
        <v>117</v>
      </c>
      <c r="C3" s="136"/>
      <c r="D3" s="136"/>
      <c r="E3" s="137" t="e">
        <f>"MÔN:    "&amp;#REF!&amp;"  *   "&amp;#REF!&amp;" "&amp;#REF!</f>
        <v>#REF!</v>
      </c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31"/>
    </row>
    <row r="4" spans="1:21" s="32" customFormat="1" ht="14.25">
      <c r="B4" s="75"/>
      <c r="C4" s="75"/>
      <c r="D4" s="33"/>
      <c r="E4" s="34"/>
      <c r="F4" s="77"/>
      <c r="G4" s="75"/>
      <c r="H4" s="75"/>
      <c r="I4" s="75" t="e">
        <f>"MÃ MÔN: "&amp;#REF!</f>
        <v>#REF!</v>
      </c>
      <c r="J4" s="75"/>
      <c r="L4" s="75"/>
      <c r="M4" s="75"/>
      <c r="N4" s="75"/>
      <c r="O4" s="75"/>
      <c r="P4" s="75"/>
      <c r="Q4" s="35" t="e">
        <f>"Học kỳ : " &amp;#REF!</f>
        <v>#REF!</v>
      </c>
      <c r="R4" s="31"/>
      <c r="S4" s="36"/>
    </row>
    <row r="5" spans="1:21" s="32" customFormat="1" ht="15">
      <c r="B5" s="37" t="str">
        <f>'LPl2'!$B$5</f>
        <v>Thời gian : 31/07/2016</v>
      </c>
      <c r="C5" s="35"/>
      <c r="D5" s="38"/>
      <c r="E5" s="34"/>
      <c r="F5" s="34"/>
      <c r="G5" s="75"/>
      <c r="H5" s="75"/>
      <c r="I5" s="75"/>
      <c r="J5" s="75"/>
      <c r="K5" s="75"/>
      <c r="L5" s="75"/>
      <c r="M5" s="75"/>
      <c r="N5" s="75"/>
      <c r="O5" s="75"/>
      <c r="P5" s="75"/>
      <c r="Q5" s="35" t="s">
        <v>130</v>
      </c>
      <c r="R5" s="31"/>
      <c r="S5" s="36"/>
    </row>
    <row r="6" spans="1:21" s="39" customFormat="1" hidden="1">
      <c r="B6" s="39">
        <v>1</v>
      </c>
      <c r="C6" s="39">
        <v>2</v>
      </c>
      <c r="D6" s="40">
        <v>3</v>
      </c>
      <c r="E6" s="41">
        <v>4</v>
      </c>
      <c r="F6" s="42">
        <v>5</v>
      </c>
      <c r="G6" s="39">
        <v>6</v>
      </c>
      <c r="H6" s="39">
        <v>7</v>
      </c>
      <c r="I6" s="39">
        <v>8</v>
      </c>
      <c r="J6" s="39">
        <v>9</v>
      </c>
      <c r="K6" s="39">
        <v>10</v>
      </c>
      <c r="L6" s="39">
        <v>11</v>
      </c>
      <c r="M6" s="39">
        <v>12</v>
      </c>
      <c r="N6" s="39">
        <v>13</v>
      </c>
      <c r="O6" s="39">
        <v>14</v>
      </c>
      <c r="P6" s="39">
        <v>15</v>
      </c>
      <c r="Q6" s="39">
        <v>16</v>
      </c>
      <c r="R6" s="43">
        <v>17</v>
      </c>
      <c r="S6" s="44">
        <v>18</v>
      </c>
    </row>
    <row r="7" spans="1:21" s="32" customFormat="1" ht="15" customHeight="1">
      <c r="B7" s="138" t="s">
        <v>0</v>
      </c>
      <c r="C7" s="141" t="s">
        <v>2</v>
      </c>
      <c r="D7" s="144" t="s">
        <v>3</v>
      </c>
      <c r="E7" s="147" t="s">
        <v>4</v>
      </c>
      <c r="F7" s="141" t="s">
        <v>14</v>
      </c>
      <c r="G7" s="141" t="s">
        <v>15</v>
      </c>
      <c r="H7" s="150" t="s">
        <v>118</v>
      </c>
      <c r="I7" s="151"/>
      <c r="J7" s="151"/>
      <c r="K7" s="151"/>
      <c r="L7" s="151"/>
      <c r="M7" s="151"/>
      <c r="N7" s="151"/>
      <c r="O7" s="151"/>
      <c r="P7" s="152"/>
      <c r="Q7" s="153" t="s">
        <v>17</v>
      </c>
      <c r="R7" s="154"/>
      <c r="S7" s="141" t="s">
        <v>5</v>
      </c>
    </row>
    <row r="8" spans="1:21" s="46" customFormat="1" ht="15" customHeight="1">
      <c r="A8" s="157" t="s">
        <v>0</v>
      </c>
      <c r="B8" s="139"/>
      <c r="C8" s="142"/>
      <c r="D8" s="145"/>
      <c r="E8" s="148"/>
      <c r="F8" s="142"/>
      <c r="G8" s="142"/>
      <c r="H8" s="45" t="e">
        <f>#REF!</f>
        <v>#REF!</v>
      </c>
      <c r="I8" s="45" t="e">
        <f>#REF!</f>
        <v>#REF!</v>
      </c>
      <c r="J8" s="45" t="e">
        <f>#REF!</f>
        <v>#REF!</v>
      </c>
      <c r="K8" s="45" t="e">
        <f>#REF!</f>
        <v>#REF!</v>
      </c>
      <c r="L8" s="45" t="e">
        <f>#REF!</f>
        <v>#REF!</v>
      </c>
      <c r="M8" s="45" t="e">
        <f>#REF!</f>
        <v>#REF!</v>
      </c>
      <c r="N8" s="45" t="e">
        <f>#REF!</f>
        <v>#REF!</v>
      </c>
      <c r="O8" s="45" t="e">
        <f>#REF!</f>
        <v>#REF!</v>
      </c>
      <c r="P8" s="45" t="e">
        <f>#REF!</f>
        <v>#REF!</v>
      </c>
      <c r="Q8" s="155"/>
      <c r="R8" s="156"/>
      <c r="S8" s="142"/>
    </row>
    <row r="9" spans="1:21" s="46" customFormat="1" ht="25.5" customHeight="1">
      <c r="A9" s="157"/>
      <c r="B9" s="140"/>
      <c r="C9" s="143"/>
      <c r="D9" s="146"/>
      <c r="E9" s="149"/>
      <c r="F9" s="143"/>
      <c r="G9" s="143"/>
      <c r="H9" s="47" t="e">
        <f>#REF!</f>
        <v>#REF!</v>
      </c>
      <c r="I9" s="47" t="e">
        <f>#REF!</f>
        <v>#REF!</v>
      </c>
      <c r="J9" s="47" t="e">
        <f>#REF!</f>
        <v>#REF!</v>
      </c>
      <c r="K9" s="47" t="e">
        <f>#REF!</f>
        <v>#REF!</v>
      </c>
      <c r="L9" s="47" t="e">
        <f>#REF!</f>
        <v>#REF!</v>
      </c>
      <c r="M9" s="47" t="e">
        <f>#REF!</f>
        <v>#REF!</v>
      </c>
      <c r="N9" s="47" t="e">
        <f>#REF!</f>
        <v>#REF!</v>
      </c>
      <c r="O9" s="47" t="e">
        <f>#REF!</f>
        <v>#REF!</v>
      </c>
      <c r="P9" s="47" t="e">
        <f>#REF!</f>
        <v>#REF!</v>
      </c>
      <c r="Q9" s="48" t="s">
        <v>12</v>
      </c>
      <c r="R9" s="49" t="s">
        <v>13</v>
      </c>
      <c r="S9" s="143"/>
    </row>
    <row r="10" spans="1:21" s="52" customFormat="1" ht="20.25" customHeight="1">
      <c r="A10" s="50">
        <v>1</v>
      </c>
      <c r="B10" s="70">
        <f>--SUBTOTAL(2,C$7:C10)</f>
        <v>1</v>
      </c>
      <c r="C10" s="51">
        <f>'LPl2'!C8</f>
        <v>2020525605</v>
      </c>
      <c r="D10" s="68" t="e">
        <f>VLOOKUP(C10,#REF!,2,0)</f>
        <v>#REF!</v>
      </c>
      <c r="E10" s="69" t="e">
        <f>VLOOKUP(C10,#REF!,3,0)</f>
        <v>#REF!</v>
      </c>
      <c r="F10" s="73" t="e">
        <f>VLOOKUP(C10,#REF!,4,0)</f>
        <v>#REF!</v>
      </c>
      <c r="G10" s="73" t="e">
        <f>VLOOKUP(C10,#REF!,5,0)</f>
        <v>#REF!</v>
      </c>
      <c r="H10" s="70" t="e">
        <f>VLOOKUP(C10,#REF!,6,0)</f>
        <v>#REF!</v>
      </c>
      <c r="I10" s="70" t="e">
        <f>VLOOKUP(C10,#REF!,7,0)</f>
        <v>#REF!</v>
      </c>
      <c r="J10" s="70" t="e">
        <f>VLOOKUP(C10,#REF!,8,0)</f>
        <v>#REF!</v>
      </c>
      <c r="K10" s="70" t="e">
        <f>VLOOKUP(C10,#REF!,9,0)</f>
        <v>#REF!</v>
      </c>
      <c r="L10" s="70" t="e">
        <f>VLOOKUP(C10,#REF!,10,0)</f>
        <v>#REF!</v>
      </c>
      <c r="M10" s="70" t="e">
        <f>VLOOKUP(C10,#REF!,11,0)</f>
        <v>#REF!</v>
      </c>
      <c r="N10" s="70" t="e">
        <f>VLOOKUP(C10,#REF!,12,0)</f>
        <v>#REF!</v>
      </c>
      <c r="O10" s="70" t="e">
        <f>VLOOKUP(C10,#REF!,13,0)</f>
        <v>#REF!</v>
      </c>
      <c r="P10" s="70">
        <f>VLOOKUP(C10,'LPl2'!$C$8:$J$13,8,0)</f>
        <v>9</v>
      </c>
      <c r="Q10" s="71" t="e">
        <f>IF(OR(ISNUMBER(P10)=FALSE,P10&lt;4),0,ROUND(SUMPRODUCT($H$9:$P$9,H10:P10),1))</f>
        <v>#REF!</v>
      </c>
      <c r="R10" s="67" t="e">
        <f>VLOOKUP(Q10,IDCODE!$A$1:$B$96,2,0)</f>
        <v>#REF!</v>
      </c>
      <c r="S10" s="72">
        <f>VLOOKUP(C10,'LPl2'!$C$8:$I$13,7,0)</f>
        <v>0</v>
      </c>
      <c r="T10" s="52" t="e">
        <f>MID(G10,4,10)</f>
        <v>#REF!</v>
      </c>
      <c r="U10" s="52" t="e">
        <f>LEFT(T10,3)</f>
        <v>#REF!</v>
      </c>
    </row>
    <row r="11" spans="1:21" s="52" customFormat="1" ht="20.25" customHeight="1">
      <c r="A11" s="50">
        <v>2</v>
      </c>
      <c r="B11" s="70">
        <f>--SUBTOTAL(2,C$7:C11)</f>
        <v>1</v>
      </c>
      <c r="C11" s="51"/>
      <c r="D11" s="68" t="e">
        <f>VLOOKUP(C11,#REF!,2,0)</f>
        <v>#REF!</v>
      </c>
      <c r="E11" s="69" t="e">
        <f>VLOOKUP(C11,#REF!,3,0)</f>
        <v>#REF!</v>
      </c>
      <c r="F11" s="73" t="e">
        <f>VLOOKUP(C11,#REF!,4,0)</f>
        <v>#REF!</v>
      </c>
      <c r="G11" s="73" t="e">
        <f>VLOOKUP(C11,#REF!,5,0)</f>
        <v>#REF!</v>
      </c>
      <c r="H11" s="70" t="e">
        <f>VLOOKUP(C11,#REF!,6,0)</f>
        <v>#REF!</v>
      </c>
      <c r="I11" s="70" t="e">
        <f>VLOOKUP(C11,#REF!,7,0)</f>
        <v>#REF!</v>
      </c>
      <c r="J11" s="70" t="e">
        <f>VLOOKUP(C11,#REF!,8,0)</f>
        <v>#REF!</v>
      </c>
      <c r="K11" s="70" t="e">
        <f>VLOOKUP(C11,#REF!,9,0)</f>
        <v>#REF!</v>
      </c>
      <c r="L11" s="70" t="e">
        <f>VLOOKUP(C11,#REF!,10,0)</f>
        <v>#REF!</v>
      </c>
      <c r="M11" s="70" t="e">
        <f>VLOOKUP(C11,#REF!,11,0)</f>
        <v>#REF!</v>
      </c>
      <c r="N11" s="70" t="e">
        <f>VLOOKUP(C11,#REF!,12,0)</f>
        <v>#REF!</v>
      </c>
      <c r="O11" s="70" t="e">
        <f>VLOOKUP(C11,#REF!,13,0)</f>
        <v>#REF!</v>
      </c>
      <c r="P11" s="70" t="e">
        <f>VLOOKUP(C11,'LPl2'!$C$8:$J$13,8,0)</f>
        <v>#N/A</v>
      </c>
      <c r="Q11" s="71" t="e">
        <f t="shared" ref="Q11:Q14" si="0">IF(OR(ISNUMBER(P11)=FALSE,P11&lt;4),0,ROUND(SUMPRODUCT($H$9:$P$9,H11:P11),1))</f>
        <v>#N/A</v>
      </c>
      <c r="R11" s="67" t="e">
        <f>VLOOKUP(Q11,IDCODE!$A$1:$B$96,2,0)</f>
        <v>#N/A</v>
      </c>
      <c r="S11" s="72" t="e">
        <f>VLOOKUP(C11,'LPl2'!$C$8:$I$13,7,0)</f>
        <v>#N/A</v>
      </c>
      <c r="T11" s="52" t="e">
        <f t="shared" ref="T11:T14" si="1">MID(G11,4,10)</f>
        <v>#REF!</v>
      </c>
      <c r="U11" s="52" t="e">
        <f t="shared" ref="U11:U14" si="2">LEFT(T11,3)</f>
        <v>#REF!</v>
      </c>
    </row>
    <row r="12" spans="1:21" s="52" customFormat="1" ht="20.25" customHeight="1">
      <c r="A12" s="50">
        <v>3</v>
      </c>
      <c r="B12" s="70">
        <f>--SUBTOTAL(2,C$7:C12)</f>
        <v>1</v>
      </c>
      <c r="C12" s="51"/>
      <c r="D12" s="68" t="e">
        <f>VLOOKUP(C12,#REF!,2,0)</f>
        <v>#REF!</v>
      </c>
      <c r="E12" s="69" t="e">
        <f>VLOOKUP(C12,#REF!,3,0)</f>
        <v>#REF!</v>
      </c>
      <c r="F12" s="73" t="e">
        <f>VLOOKUP(C12,#REF!,4,0)</f>
        <v>#REF!</v>
      </c>
      <c r="G12" s="73" t="e">
        <f>VLOOKUP(C12,#REF!,5,0)</f>
        <v>#REF!</v>
      </c>
      <c r="H12" s="70" t="e">
        <f>VLOOKUP(C12,#REF!,6,0)</f>
        <v>#REF!</v>
      </c>
      <c r="I12" s="70" t="e">
        <f>VLOOKUP(C12,#REF!,7,0)</f>
        <v>#REF!</v>
      </c>
      <c r="J12" s="70" t="e">
        <f>VLOOKUP(C12,#REF!,8,0)</f>
        <v>#REF!</v>
      </c>
      <c r="K12" s="70" t="e">
        <f>VLOOKUP(C12,#REF!,9,0)</f>
        <v>#REF!</v>
      </c>
      <c r="L12" s="70" t="e">
        <f>VLOOKUP(C12,#REF!,10,0)</f>
        <v>#REF!</v>
      </c>
      <c r="M12" s="70" t="e">
        <f>VLOOKUP(C12,#REF!,11,0)</f>
        <v>#REF!</v>
      </c>
      <c r="N12" s="70" t="e">
        <f>VLOOKUP(C12,#REF!,12,0)</f>
        <v>#REF!</v>
      </c>
      <c r="O12" s="70" t="e">
        <f>VLOOKUP(C12,#REF!,13,0)</f>
        <v>#REF!</v>
      </c>
      <c r="P12" s="70" t="e">
        <f>VLOOKUP(C12,'LPl2'!$C$8:$J$13,8,0)</f>
        <v>#N/A</v>
      </c>
      <c r="Q12" s="71" t="e">
        <f t="shared" si="0"/>
        <v>#N/A</v>
      </c>
      <c r="R12" s="67" t="e">
        <f>VLOOKUP(Q12,IDCODE!$A$1:$B$96,2,0)</f>
        <v>#N/A</v>
      </c>
      <c r="S12" s="72" t="e">
        <f>VLOOKUP(C12,'LPl2'!$C$8:$I$13,7,0)</f>
        <v>#N/A</v>
      </c>
      <c r="T12" s="52" t="e">
        <f t="shared" si="1"/>
        <v>#REF!</v>
      </c>
      <c r="U12" s="52" t="e">
        <f t="shared" si="2"/>
        <v>#REF!</v>
      </c>
    </row>
    <row r="13" spans="1:21" s="52" customFormat="1" ht="20.25" customHeight="1">
      <c r="A13" s="50">
        <v>4</v>
      </c>
      <c r="B13" s="70">
        <f>--SUBTOTAL(2,C$7:C13)</f>
        <v>1</v>
      </c>
      <c r="C13" s="51"/>
      <c r="D13" s="68" t="e">
        <f>VLOOKUP(C13,#REF!,2,0)</f>
        <v>#REF!</v>
      </c>
      <c r="E13" s="69" t="e">
        <f>VLOOKUP(C13,#REF!,3,0)</f>
        <v>#REF!</v>
      </c>
      <c r="F13" s="73" t="e">
        <f>VLOOKUP(C13,#REF!,4,0)</f>
        <v>#REF!</v>
      </c>
      <c r="G13" s="73" t="e">
        <f>VLOOKUP(C13,#REF!,5,0)</f>
        <v>#REF!</v>
      </c>
      <c r="H13" s="70" t="e">
        <f>VLOOKUP(C13,#REF!,6,0)</f>
        <v>#REF!</v>
      </c>
      <c r="I13" s="70" t="e">
        <f>VLOOKUP(C13,#REF!,7,0)</f>
        <v>#REF!</v>
      </c>
      <c r="J13" s="70" t="e">
        <f>VLOOKUP(C13,#REF!,8,0)</f>
        <v>#REF!</v>
      </c>
      <c r="K13" s="70" t="e">
        <f>VLOOKUP(C13,#REF!,9,0)</f>
        <v>#REF!</v>
      </c>
      <c r="L13" s="70" t="e">
        <f>VLOOKUP(C13,#REF!,10,0)</f>
        <v>#REF!</v>
      </c>
      <c r="M13" s="70" t="e">
        <f>VLOOKUP(C13,#REF!,11,0)</f>
        <v>#REF!</v>
      </c>
      <c r="N13" s="70" t="e">
        <f>VLOOKUP(C13,#REF!,12,0)</f>
        <v>#REF!</v>
      </c>
      <c r="O13" s="70" t="e">
        <f>VLOOKUP(C13,#REF!,13,0)</f>
        <v>#REF!</v>
      </c>
      <c r="P13" s="70" t="e">
        <f>VLOOKUP(C13,'LPl2'!$C$8:$J$13,8,0)</f>
        <v>#N/A</v>
      </c>
      <c r="Q13" s="71" t="e">
        <f t="shared" si="0"/>
        <v>#N/A</v>
      </c>
      <c r="R13" s="67" t="e">
        <f>VLOOKUP(Q13,IDCODE!$A$1:$B$96,2,0)</f>
        <v>#N/A</v>
      </c>
      <c r="S13" s="72" t="e">
        <f>VLOOKUP(C13,'LPl2'!$C$8:$I$13,7,0)</f>
        <v>#N/A</v>
      </c>
      <c r="T13" s="52" t="e">
        <f t="shared" si="1"/>
        <v>#REF!</v>
      </c>
      <c r="U13" s="52" t="e">
        <f t="shared" si="2"/>
        <v>#REF!</v>
      </c>
    </row>
    <row r="14" spans="1:21" s="52" customFormat="1" ht="20.25" customHeight="1">
      <c r="A14" s="50">
        <v>5</v>
      </c>
      <c r="B14" s="70">
        <f>--SUBTOTAL(2,C$7:C14)</f>
        <v>1</v>
      </c>
      <c r="C14" s="51"/>
      <c r="D14" s="68" t="e">
        <f>VLOOKUP(C14,#REF!,2,0)</f>
        <v>#REF!</v>
      </c>
      <c r="E14" s="69" t="e">
        <f>VLOOKUP(C14,#REF!,3,0)</f>
        <v>#REF!</v>
      </c>
      <c r="F14" s="73" t="e">
        <f>VLOOKUP(C14,#REF!,4,0)</f>
        <v>#REF!</v>
      </c>
      <c r="G14" s="73" t="e">
        <f>VLOOKUP(C14,#REF!,5,0)</f>
        <v>#REF!</v>
      </c>
      <c r="H14" s="70" t="e">
        <f>VLOOKUP(C14,#REF!,6,0)</f>
        <v>#REF!</v>
      </c>
      <c r="I14" s="70" t="e">
        <f>VLOOKUP(C14,#REF!,7,0)</f>
        <v>#REF!</v>
      </c>
      <c r="J14" s="70" t="e">
        <f>VLOOKUP(C14,#REF!,8,0)</f>
        <v>#REF!</v>
      </c>
      <c r="K14" s="70" t="e">
        <f>VLOOKUP(C14,#REF!,9,0)</f>
        <v>#REF!</v>
      </c>
      <c r="L14" s="70" t="e">
        <f>VLOOKUP(C14,#REF!,10,0)</f>
        <v>#REF!</v>
      </c>
      <c r="M14" s="70" t="e">
        <f>VLOOKUP(C14,#REF!,11,0)</f>
        <v>#REF!</v>
      </c>
      <c r="N14" s="70" t="e">
        <f>VLOOKUP(C14,#REF!,12,0)</f>
        <v>#REF!</v>
      </c>
      <c r="O14" s="70" t="e">
        <f>VLOOKUP(C14,#REF!,13,0)</f>
        <v>#REF!</v>
      </c>
      <c r="P14" s="70" t="e">
        <f>VLOOKUP(C14,'LPl2'!$C$8:$J$13,8,0)</f>
        <v>#N/A</v>
      </c>
      <c r="Q14" s="71" t="e">
        <f t="shared" si="0"/>
        <v>#N/A</v>
      </c>
      <c r="R14" s="67" t="e">
        <f>VLOOKUP(Q14,IDCODE!$A$1:$B$96,2,0)</f>
        <v>#N/A</v>
      </c>
      <c r="S14" s="72" t="e">
        <f>VLOOKUP(C14,'LPl2'!$C$8:$I$13,7,0)</f>
        <v>#N/A</v>
      </c>
      <c r="T14" s="52" t="e">
        <f t="shared" si="1"/>
        <v>#REF!</v>
      </c>
      <c r="U14" s="52" t="e">
        <f t="shared" si="2"/>
        <v>#REF!</v>
      </c>
    </row>
    <row r="15" spans="1:21" s="115" customFormat="1" ht="12" customHeight="1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21" s="52" customFormat="1" ht="15.75" customHeight="1">
      <c r="A16" s="50"/>
      <c r="B16" s="76"/>
      <c r="C16"/>
      <c r="D16" s="158" t="s">
        <v>119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76"/>
      <c r="R16" s="46"/>
      <c r="S16" s="53"/>
    </row>
    <row r="17" spans="1:19" s="52" customFormat="1" ht="15" customHeight="1">
      <c r="A17" s="50"/>
      <c r="B17" s="50"/>
      <c r="C17"/>
      <c r="D17" s="107" t="s">
        <v>0</v>
      </c>
      <c r="E17" s="159" t="s">
        <v>120</v>
      </c>
      <c r="F17" s="159"/>
      <c r="G17" s="159"/>
      <c r="H17" s="160" t="s">
        <v>121</v>
      </c>
      <c r="I17" s="160"/>
      <c r="J17" s="160"/>
      <c r="K17" s="160" t="s">
        <v>122</v>
      </c>
      <c r="L17" s="160"/>
      <c r="M17" s="160"/>
      <c r="N17" s="159" t="s">
        <v>11</v>
      </c>
      <c r="O17" s="159"/>
      <c r="P17" s="159"/>
      <c r="Q17" s="50"/>
      <c r="R17" s="54"/>
      <c r="S17" s="55"/>
    </row>
    <row r="18" spans="1:19" s="52" customFormat="1" ht="12.75" customHeight="1">
      <c r="A18" s="50"/>
      <c r="B18" s="50"/>
      <c r="C18"/>
      <c r="D18" s="106">
        <v>1</v>
      </c>
      <c r="E18" s="165" t="s">
        <v>138</v>
      </c>
      <c r="F18" s="166"/>
      <c r="G18" s="167"/>
      <c r="H18" s="163" t="e">
        <f ca="1">SUMPRODUCT((SUBTOTAL(3,OFFSET($Q$10:$Q$14,ROW($Q$10:$Q$14)-ROW($Q$10),0,1))),--($Q$10:$Q$14&gt;=4))</f>
        <v>#REF!</v>
      </c>
      <c r="I18" s="163"/>
      <c r="J18" s="163"/>
      <c r="K18" s="164" t="e">
        <f ca="1">H18/$H$20</f>
        <v>#REF!</v>
      </c>
      <c r="L18" s="164"/>
      <c r="M18" s="164"/>
      <c r="N18" s="163"/>
      <c r="O18" s="163"/>
      <c r="P18" s="163"/>
      <c r="Q18" s="50"/>
      <c r="R18" s="54"/>
      <c r="S18" s="55"/>
    </row>
    <row r="19" spans="1:19" s="52" customFormat="1" ht="12.75" customHeight="1">
      <c r="A19" s="50"/>
      <c r="B19" s="50"/>
      <c r="C19"/>
      <c r="D19" s="106">
        <v>2</v>
      </c>
      <c r="E19" s="165" t="s">
        <v>137</v>
      </c>
      <c r="F19" s="166"/>
      <c r="G19" s="167"/>
      <c r="H19" s="163" t="e">
        <f ca="1">SUMPRODUCT((SUBTOTAL(3,OFFSET($Q$10:$Q$14,ROW($Q$10:$Q$14)-ROW($Q$10),0,1))),--($Q$10:$Q$14&lt;4))</f>
        <v>#REF!</v>
      </c>
      <c r="I19" s="163"/>
      <c r="J19" s="163"/>
      <c r="K19" s="164" t="e">
        <f ca="1">H19/$H$20</f>
        <v>#REF!</v>
      </c>
      <c r="L19" s="164"/>
      <c r="M19" s="164"/>
      <c r="N19" s="163"/>
      <c r="O19" s="163"/>
      <c r="P19" s="163"/>
      <c r="Q19" s="50"/>
      <c r="R19" s="54"/>
      <c r="S19" s="55"/>
    </row>
    <row r="20" spans="1:19" s="52" customFormat="1" ht="12.75" customHeight="1">
      <c r="A20" s="50"/>
      <c r="B20" s="50"/>
      <c r="C20"/>
      <c r="D20" s="161" t="s">
        <v>123</v>
      </c>
      <c r="E20" s="161"/>
      <c r="F20" s="161"/>
      <c r="G20" s="161"/>
      <c r="H20" s="161" t="e">
        <f ca="1">SUM(H18:H19)</f>
        <v>#REF!</v>
      </c>
      <c r="I20" s="161"/>
      <c r="J20" s="161"/>
      <c r="K20" s="162" t="e">
        <f ca="1">SUM(K18:L19)</f>
        <v>#REF!</v>
      </c>
      <c r="L20" s="162"/>
      <c r="M20" s="162"/>
      <c r="N20" s="163"/>
      <c r="O20" s="163"/>
      <c r="P20" s="163"/>
      <c r="Q20" s="50"/>
      <c r="R20" s="54"/>
      <c r="S20" s="55"/>
    </row>
    <row r="21" spans="1:19" s="52" customFormat="1">
      <c r="A21" s="50"/>
      <c r="B21" s="50"/>
      <c r="C21" s="50"/>
      <c r="D21" s="40"/>
      <c r="E21" s="56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4"/>
      <c r="S21" s="55"/>
    </row>
    <row r="22" spans="1:19" s="52" customFormat="1">
      <c r="A22" s="50"/>
      <c r="B22" s="50"/>
      <c r="C22" s="117"/>
      <c r="D22" s="40"/>
      <c r="E22" s="56"/>
      <c r="F22" s="57"/>
      <c r="G22" s="39"/>
      <c r="H22" s="39"/>
      <c r="I22" s="39"/>
      <c r="J22" s="39"/>
      <c r="K22" s="39"/>
      <c r="L22" s="39"/>
      <c r="M22" s="39"/>
      <c r="N22" s="169" t="str">
        <f ca="1">"Đà nẵng, ngày " &amp; TEXT(DAY(TODAY()),"00") &amp; " tháng " &amp; TEXT(MONTH(TODAY()),"00") &amp; " năm " &amp; YEAR(TODAY())</f>
        <v>Đà nẵng, ngày 09 tháng 08 năm 2019</v>
      </c>
      <c r="O22" s="169"/>
      <c r="P22" s="169"/>
      <c r="Q22" s="169"/>
      <c r="R22" s="169"/>
      <c r="S22" s="169"/>
    </row>
    <row r="23" spans="1:19" s="52" customFormat="1" ht="12.75" customHeight="1">
      <c r="A23" s="50"/>
      <c r="B23" s="136" t="s">
        <v>124</v>
      </c>
      <c r="C23" s="136"/>
      <c r="D23" s="136"/>
      <c r="E23" s="54"/>
      <c r="F23" s="58" t="s">
        <v>125</v>
      </c>
      <c r="G23" s="54"/>
      <c r="H23" s="39"/>
      <c r="I23" s="59" t="s">
        <v>126</v>
      </c>
      <c r="K23" s="50"/>
      <c r="L23" s="117"/>
      <c r="M23" s="39"/>
      <c r="N23" s="136" t="s">
        <v>135</v>
      </c>
      <c r="O23" s="136"/>
      <c r="P23" s="136"/>
      <c r="Q23" s="136"/>
      <c r="R23" s="136"/>
      <c r="S23" s="136"/>
    </row>
    <row r="24" spans="1:19" s="52" customFormat="1" ht="12" customHeight="1">
      <c r="A24" s="50"/>
      <c r="B24" s="50"/>
      <c r="C24" s="117"/>
      <c r="D24" s="40"/>
      <c r="E24" s="56"/>
      <c r="F24" s="57"/>
      <c r="G24" s="39"/>
      <c r="H24" s="39"/>
      <c r="I24" s="60"/>
      <c r="K24" s="61"/>
      <c r="L24" s="39"/>
      <c r="M24" s="39"/>
      <c r="N24" s="39"/>
      <c r="O24" s="117"/>
      <c r="Q24" s="62"/>
      <c r="R24" s="62"/>
      <c r="S24" s="36"/>
    </row>
    <row r="25" spans="1:19" s="52" customFormat="1" ht="12" customHeight="1">
      <c r="A25" s="50"/>
      <c r="B25" s="50"/>
      <c r="C25" s="117"/>
      <c r="D25" s="40"/>
      <c r="E25" s="56"/>
      <c r="F25" s="57"/>
      <c r="G25" s="39"/>
      <c r="H25" s="39"/>
      <c r="I25" s="60"/>
      <c r="K25" s="61"/>
      <c r="L25" s="39"/>
      <c r="M25" s="39"/>
      <c r="N25" s="39"/>
      <c r="O25" s="117"/>
      <c r="Q25" s="62"/>
      <c r="R25" s="62"/>
      <c r="S25" s="36"/>
    </row>
    <row r="26" spans="1:19" s="52" customFormat="1" ht="12" customHeight="1">
      <c r="A26" s="50"/>
      <c r="B26" s="50"/>
      <c r="C26" s="117"/>
      <c r="D26" s="40"/>
      <c r="E26" s="56"/>
      <c r="F26" s="57"/>
      <c r="G26" s="39"/>
      <c r="H26" s="39"/>
      <c r="I26" s="60"/>
      <c r="K26" s="61"/>
      <c r="L26" s="39"/>
      <c r="M26" s="39"/>
      <c r="N26" s="39"/>
      <c r="O26" s="117"/>
      <c r="Q26" s="62"/>
      <c r="R26" s="62"/>
      <c r="S26" s="36"/>
    </row>
    <row r="27" spans="1:19" s="52" customFormat="1">
      <c r="A27" s="50"/>
      <c r="B27" s="50"/>
      <c r="C27" s="117"/>
      <c r="D27" s="40"/>
      <c r="E27" s="56"/>
      <c r="F27" s="57"/>
      <c r="G27" s="50"/>
      <c r="H27" s="39"/>
      <c r="I27" s="39"/>
      <c r="J27" s="39"/>
      <c r="K27" s="39"/>
      <c r="L27" s="117"/>
      <c r="M27" s="39"/>
      <c r="N27" s="39"/>
      <c r="O27" s="117"/>
      <c r="P27" s="117"/>
      <c r="Q27" s="117"/>
      <c r="R27" s="63"/>
      <c r="S27" s="36"/>
    </row>
    <row r="28" spans="1:19" s="52" customFormat="1">
      <c r="A28" s="50"/>
      <c r="B28" s="50"/>
      <c r="C28" s="117"/>
      <c r="D28" s="40"/>
      <c r="E28" s="56"/>
      <c r="F28" s="57"/>
      <c r="G28" s="50"/>
      <c r="H28" s="39"/>
      <c r="I28" s="39"/>
      <c r="J28" s="39"/>
      <c r="K28" s="39"/>
      <c r="L28" s="117"/>
      <c r="M28" s="39"/>
      <c r="N28" s="39"/>
      <c r="O28" s="117"/>
      <c r="P28" s="117"/>
      <c r="Q28" s="117"/>
      <c r="R28" s="63"/>
      <c r="S28" s="36"/>
    </row>
    <row r="29" spans="1:19" s="52" customFormat="1" ht="12.75" customHeight="1">
      <c r="A29" s="50"/>
      <c r="B29" s="170" t="s">
        <v>134</v>
      </c>
      <c r="C29" s="170"/>
      <c r="D29" s="170"/>
      <c r="E29" s="34"/>
      <c r="F29" s="64"/>
      <c r="G29" s="65"/>
      <c r="H29" s="65"/>
      <c r="I29" s="65"/>
      <c r="J29" s="65"/>
      <c r="K29" s="65"/>
      <c r="L29" s="65"/>
      <c r="M29" s="65"/>
      <c r="N29" s="137" t="s">
        <v>127</v>
      </c>
      <c r="O29" s="137"/>
      <c r="P29" s="137"/>
      <c r="Q29" s="137"/>
      <c r="R29" s="137"/>
      <c r="S29" s="137"/>
    </row>
    <row r="30" spans="1:19" s="52" customFormat="1" ht="12.75" customHeight="1">
      <c r="A30" s="50"/>
      <c r="B30" s="170"/>
      <c r="C30" s="170"/>
      <c r="D30" s="170"/>
      <c r="E30" s="34"/>
      <c r="F30" s="64"/>
      <c r="G30" s="65"/>
      <c r="H30" s="65"/>
      <c r="I30" s="65"/>
      <c r="J30" s="65"/>
      <c r="K30" s="65"/>
      <c r="L30" s="65"/>
      <c r="M30" s="65"/>
      <c r="N30" s="137"/>
      <c r="O30" s="137"/>
      <c r="P30" s="137"/>
      <c r="Q30" s="137"/>
      <c r="R30" s="137"/>
      <c r="S30" s="137"/>
    </row>
    <row r="31" spans="1:19" s="66" customFormat="1"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2" priority="3" stopIfTrue="1" operator="equal">
      <formula>0</formula>
    </cfRule>
  </conditionalFormatting>
  <conditionalFormatting sqref="S10:S14">
    <cfRule type="cellIs" dxfId="21" priority="2" stopIfTrue="1" operator="equal">
      <formula>0</formula>
    </cfRule>
  </conditionalFormatting>
  <conditionalFormatting sqref="Q10:Q14">
    <cfRule type="cellIs" dxfId="20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140</v>
      </c>
      <c r="B1" t="s">
        <v>141</v>
      </c>
      <c r="D1" t="s">
        <v>142</v>
      </c>
    </row>
    <row r="2" spans="1:4">
      <c r="A2" s="21">
        <v>2</v>
      </c>
      <c r="B2" t="s">
        <v>165</v>
      </c>
      <c r="C2" t="str">
        <f>A2&amp;B2</f>
        <v>2401/1</v>
      </c>
      <c r="D2" t="s">
        <v>143</v>
      </c>
    </row>
    <row r="3" spans="1:4">
      <c r="A3" s="21">
        <v>2</v>
      </c>
      <c r="B3" t="s">
        <v>166</v>
      </c>
      <c r="C3" t="str">
        <f t="shared" ref="C3:C66" si="0">A3&amp;B3</f>
        <v>2401/2</v>
      </c>
      <c r="D3" t="s">
        <v>143</v>
      </c>
    </row>
    <row r="4" spans="1:4">
      <c r="A4" s="21">
        <v>2</v>
      </c>
      <c r="B4">
        <v>702</v>
      </c>
      <c r="C4" t="str">
        <f t="shared" si="0"/>
        <v>2702</v>
      </c>
      <c r="D4" t="s">
        <v>143</v>
      </c>
    </row>
    <row r="5" spans="1:4">
      <c r="A5" s="21">
        <v>2</v>
      </c>
      <c r="B5">
        <v>703</v>
      </c>
      <c r="C5" t="str">
        <f t="shared" si="0"/>
        <v>2703</v>
      </c>
      <c r="D5" t="s">
        <v>143</v>
      </c>
    </row>
    <row r="6" spans="1:4">
      <c r="A6" s="21">
        <v>2</v>
      </c>
      <c r="B6" t="s">
        <v>169</v>
      </c>
      <c r="C6" t="str">
        <f t="shared" si="0"/>
        <v>2801A</v>
      </c>
      <c r="D6" t="s">
        <v>143</v>
      </c>
    </row>
    <row r="7" spans="1:4">
      <c r="A7" s="21">
        <v>2</v>
      </c>
      <c r="B7" t="s">
        <v>170</v>
      </c>
      <c r="C7" t="str">
        <f t="shared" si="0"/>
        <v>2801B</v>
      </c>
      <c r="D7" t="s">
        <v>143</v>
      </c>
    </row>
    <row r="8" spans="1:4">
      <c r="A8" s="21">
        <v>2</v>
      </c>
      <c r="B8">
        <v>802</v>
      </c>
      <c r="C8" t="str">
        <f t="shared" si="0"/>
        <v>2802</v>
      </c>
      <c r="D8" t="s">
        <v>143</v>
      </c>
    </row>
    <row r="9" spans="1:4">
      <c r="A9" s="21">
        <v>2</v>
      </c>
      <c r="B9">
        <v>803</v>
      </c>
      <c r="C9" t="str">
        <f t="shared" si="0"/>
        <v>2803</v>
      </c>
      <c r="D9" t="s">
        <v>143</v>
      </c>
    </row>
    <row r="10" spans="1:4">
      <c r="A10" s="21">
        <v>2</v>
      </c>
      <c r="B10" t="s">
        <v>171</v>
      </c>
      <c r="C10" t="str">
        <f t="shared" si="0"/>
        <v>2901A</v>
      </c>
      <c r="D10" t="s">
        <v>143</v>
      </c>
    </row>
    <row r="11" spans="1:4">
      <c r="A11" s="21">
        <v>2</v>
      </c>
      <c r="B11" t="s">
        <v>172</v>
      </c>
      <c r="C11" t="str">
        <f t="shared" si="0"/>
        <v>2901B</v>
      </c>
      <c r="D11" t="s">
        <v>143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143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143</v>
      </c>
    </row>
    <row r="14" spans="1:4">
      <c r="A14" s="21">
        <v>2</v>
      </c>
      <c r="B14" t="s">
        <v>191</v>
      </c>
      <c r="C14" t="str">
        <f t="shared" si="0"/>
        <v>21001A</v>
      </c>
      <c r="D14" t="s">
        <v>143</v>
      </c>
    </row>
    <row r="15" spans="1:4">
      <c r="A15" s="21">
        <v>2</v>
      </c>
      <c r="B15" t="s">
        <v>192</v>
      </c>
      <c r="C15" t="str">
        <f t="shared" si="0"/>
        <v>21001B</v>
      </c>
      <c r="D15" t="s">
        <v>143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143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143</v>
      </c>
    </row>
    <row r="18" spans="1:4">
      <c r="A18" s="21">
        <v>2</v>
      </c>
      <c r="B18" t="s">
        <v>173</v>
      </c>
      <c r="C18" t="str">
        <f t="shared" si="0"/>
        <v>21101/1</v>
      </c>
      <c r="D18" t="s">
        <v>143</v>
      </c>
    </row>
    <row r="19" spans="1:4">
      <c r="A19" s="21">
        <v>2</v>
      </c>
      <c r="B19" t="s">
        <v>174</v>
      </c>
      <c r="C19" t="str">
        <f t="shared" si="0"/>
        <v>21101/2</v>
      </c>
      <c r="D19" t="s">
        <v>143</v>
      </c>
    </row>
    <row r="20" spans="1:4">
      <c r="A20" s="21">
        <v>2</v>
      </c>
      <c r="B20" t="s">
        <v>146</v>
      </c>
      <c r="C20" t="str">
        <f t="shared" si="0"/>
        <v>2213/1</v>
      </c>
      <c r="D20" t="s">
        <v>143</v>
      </c>
    </row>
    <row r="21" spans="1:4">
      <c r="A21" s="21">
        <v>2</v>
      </c>
      <c r="B21" t="s">
        <v>147</v>
      </c>
      <c r="C21" t="str">
        <f t="shared" si="0"/>
        <v>2213/2</v>
      </c>
      <c r="D21" t="s">
        <v>143</v>
      </c>
    </row>
    <row r="22" spans="1:4">
      <c r="A22" s="21">
        <v>2</v>
      </c>
      <c r="B22" t="s">
        <v>148</v>
      </c>
      <c r="C22" t="str">
        <f t="shared" si="0"/>
        <v>2214/1</v>
      </c>
      <c r="D22" t="s">
        <v>143</v>
      </c>
    </row>
    <row r="23" spans="1:4">
      <c r="A23" s="21">
        <v>2</v>
      </c>
      <c r="B23" t="s">
        <v>149</v>
      </c>
      <c r="C23" t="str">
        <f t="shared" si="0"/>
        <v>2214/2</v>
      </c>
      <c r="D23" t="s">
        <v>143</v>
      </c>
    </row>
    <row r="24" spans="1:4">
      <c r="A24" s="21">
        <v>2</v>
      </c>
      <c r="B24" t="s">
        <v>150</v>
      </c>
      <c r="C24" t="str">
        <f t="shared" si="0"/>
        <v>2307/1</v>
      </c>
      <c r="D24" t="s">
        <v>143</v>
      </c>
    </row>
    <row r="25" spans="1:4">
      <c r="A25" s="21">
        <v>2</v>
      </c>
      <c r="B25" t="s">
        <v>151</v>
      </c>
      <c r="C25" t="str">
        <f t="shared" si="0"/>
        <v>2307/2</v>
      </c>
      <c r="D25" t="s">
        <v>143</v>
      </c>
    </row>
    <row r="26" spans="1:4">
      <c r="A26" s="21">
        <v>2</v>
      </c>
      <c r="B26" t="s">
        <v>152</v>
      </c>
      <c r="C26" t="str">
        <f t="shared" si="0"/>
        <v>2308/1</v>
      </c>
      <c r="D26" t="s">
        <v>143</v>
      </c>
    </row>
    <row r="27" spans="1:4">
      <c r="A27" s="21">
        <v>2</v>
      </c>
      <c r="B27" t="s">
        <v>153</v>
      </c>
      <c r="C27" t="str">
        <f t="shared" si="0"/>
        <v>2308/2</v>
      </c>
      <c r="D27" t="s">
        <v>143</v>
      </c>
    </row>
    <row r="28" spans="1:4">
      <c r="A28" s="21">
        <v>2</v>
      </c>
      <c r="B28" t="s">
        <v>133</v>
      </c>
      <c r="C28" t="str">
        <f t="shared" si="0"/>
        <v>2313/1</v>
      </c>
      <c r="D28" t="s">
        <v>143</v>
      </c>
    </row>
    <row r="29" spans="1:4">
      <c r="A29" s="21">
        <v>2</v>
      </c>
      <c r="B29" t="s">
        <v>154</v>
      </c>
      <c r="C29" t="str">
        <f t="shared" si="0"/>
        <v>2313/2</v>
      </c>
      <c r="D29" t="s">
        <v>143</v>
      </c>
    </row>
    <row r="30" spans="1:4">
      <c r="A30" s="21">
        <v>2</v>
      </c>
      <c r="B30" t="s">
        <v>155</v>
      </c>
      <c r="C30" t="str">
        <f t="shared" si="0"/>
        <v>2314/1</v>
      </c>
      <c r="D30" t="s">
        <v>143</v>
      </c>
    </row>
    <row r="31" spans="1:4">
      <c r="A31" s="21">
        <v>2</v>
      </c>
      <c r="B31" t="s">
        <v>156</v>
      </c>
      <c r="C31" t="str">
        <f t="shared" si="0"/>
        <v>2314/2</v>
      </c>
      <c r="D31" t="s">
        <v>143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143</v>
      </c>
    </row>
    <row r="33" spans="1:4">
      <c r="A33" s="21">
        <v>2</v>
      </c>
      <c r="B33" t="s">
        <v>157</v>
      </c>
      <c r="C33" t="str">
        <f t="shared" si="0"/>
        <v>2407/1</v>
      </c>
      <c r="D33" t="s">
        <v>143</v>
      </c>
    </row>
    <row r="34" spans="1:4">
      <c r="A34" s="21">
        <v>2</v>
      </c>
      <c r="B34" t="s">
        <v>158</v>
      </c>
      <c r="C34" t="str">
        <f t="shared" si="0"/>
        <v>2407/2</v>
      </c>
      <c r="D34" t="s">
        <v>143</v>
      </c>
    </row>
    <row r="35" spans="1:4">
      <c r="A35" s="21">
        <v>2</v>
      </c>
      <c r="B35" t="s">
        <v>159</v>
      </c>
      <c r="C35" t="str">
        <f t="shared" si="0"/>
        <v>2408/1</v>
      </c>
      <c r="D35" t="s">
        <v>143</v>
      </c>
    </row>
    <row r="36" spans="1:4">
      <c r="A36" s="21">
        <v>2</v>
      </c>
      <c r="B36" t="s">
        <v>160</v>
      </c>
      <c r="C36" t="str">
        <f t="shared" si="0"/>
        <v>2408/2</v>
      </c>
      <c r="D36" t="s">
        <v>143</v>
      </c>
    </row>
    <row r="37" spans="1:4">
      <c r="A37" s="21">
        <v>2</v>
      </c>
      <c r="B37" t="s">
        <v>161</v>
      </c>
      <c r="C37" t="str">
        <f t="shared" si="0"/>
        <v>2413/1</v>
      </c>
      <c r="D37" t="s">
        <v>143</v>
      </c>
    </row>
    <row r="38" spans="1:4">
      <c r="A38" s="21">
        <v>2</v>
      </c>
      <c r="B38" t="s">
        <v>162</v>
      </c>
      <c r="C38" t="str">
        <f t="shared" si="0"/>
        <v>2413/2</v>
      </c>
      <c r="D38" t="s">
        <v>143</v>
      </c>
    </row>
    <row r="39" spans="1:4">
      <c r="A39" s="21">
        <v>2</v>
      </c>
      <c r="B39" t="s">
        <v>163</v>
      </c>
      <c r="C39" t="str">
        <f t="shared" si="0"/>
        <v>2414/1</v>
      </c>
      <c r="D39" t="s">
        <v>143</v>
      </c>
    </row>
    <row r="40" spans="1:4">
      <c r="A40" s="21">
        <v>2</v>
      </c>
      <c r="B40" t="s">
        <v>164</v>
      </c>
      <c r="C40" t="str">
        <f t="shared" si="0"/>
        <v>2414/2</v>
      </c>
      <c r="D40" t="s">
        <v>143</v>
      </c>
    </row>
    <row r="41" spans="1:4">
      <c r="A41" s="21">
        <v>2</v>
      </c>
      <c r="B41" t="s">
        <v>144</v>
      </c>
      <c r="C41" t="str">
        <f t="shared" si="0"/>
        <v>2208/1</v>
      </c>
      <c r="D41" t="s">
        <v>143</v>
      </c>
    </row>
    <row r="42" spans="1:4">
      <c r="A42" s="21">
        <v>2</v>
      </c>
      <c r="B42" t="s">
        <v>145</v>
      </c>
      <c r="C42" t="str">
        <f t="shared" si="0"/>
        <v>2208/2</v>
      </c>
      <c r="D42" t="s">
        <v>143</v>
      </c>
    </row>
    <row r="43" spans="1:4">
      <c r="A43" s="21">
        <v>2</v>
      </c>
      <c r="B43" t="s">
        <v>193</v>
      </c>
      <c r="C43" t="str">
        <f t="shared" si="0"/>
        <v>2208/3</v>
      </c>
      <c r="D43" t="s">
        <v>143</v>
      </c>
    </row>
    <row r="44" spans="1:4">
      <c r="A44" s="21">
        <v>2</v>
      </c>
      <c r="B44" t="s">
        <v>194</v>
      </c>
      <c r="C44" t="str">
        <f t="shared" si="0"/>
        <v>2208/4</v>
      </c>
      <c r="D44" t="s">
        <v>143</v>
      </c>
    </row>
    <row r="45" spans="1:4" s="119" customFormat="1">
      <c r="A45" s="118">
        <v>1</v>
      </c>
      <c r="B45" s="119" t="s">
        <v>175</v>
      </c>
      <c r="C45" s="119" t="str">
        <f>A45&amp;B45</f>
        <v>1302/1</v>
      </c>
      <c r="D45" s="119" t="s">
        <v>143</v>
      </c>
    </row>
    <row r="46" spans="1:4">
      <c r="A46" s="118">
        <v>1</v>
      </c>
      <c r="B46" s="119" t="s">
        <v>176</v>
      </c>
      <c r="C46" s="119" t="str">
        <f t="shared" si="0"/>
        <v>1302/2</v>
      </c>
      <c r="D46" s="119" t="s">
        <v>143</v>
      </c>
    </row>
    <row r="47" spans="1:4">
      <c r="A47" s="118">
        <v>1</v>
      </c>
      <c r="B47" s="119" t="s">
        <v>177</v>
      </c>
      <c r="C47" s="119" t="str">
        <f t="shared" si="0"/>
        <v>1304/1</v>
      </c>
      <c r="D47" s="119" t="s">
        <v>143</v>
      </c>
    </row>
    <row r="48" spans="1:4">
      <c r="A48" s="118">
        <v>1</v>
      </c>
      <c r="B48" s="119" t="s">
        <v>178</v>
      </c>
      <c r="C48" s="119" t="str">
        <f t="shared" si="0"/>
        <v>1304/2</v>
      </c>
      <c r="D48" s="119" t="s">
        <v>143</v>
      </c>
    </row>
    <row r="49" spans="1:4">
      <c r="A49" s="118">
        <v>1</v>
      </c>
      <c r="B49" s="119">
        <v>305</v>
      </c>
      <c r="C49" s="119" t="str">
        <f t="shared" si="0"/>
        <v>1305</v>
      </c>
      <c r="D49" s="119" t="s">
        <v>143</v>
      </c>
    </row>
    <row r="50" spans="1:4">
      <c r="A50" s="118">
        <v>1</v>
      </c>
      <c r="B50" s="119" t="s">
        <v>150</v>
      </c>
      <c r="C50" s="119" t="str">
        <f t="shared" si="0"/>
        <v>1307/1</v>
      </c>
      <c r="D50" s="119" t="s">
        <v>143</v>
      </c>
    </row>
    <row r="51" spans="1:4">
      <c r="A51" s="118">
        <v>1</v>
      </c>
      <c r="B51" s="119" t="s">
        <v>151</v>
      </c>
      <c r="C51" s="119" t="str">
        <f t="shared" si="0"/>
        <v>1307/2</v>
      </c>
      <c r="D51" s="119" t="s">
        <v>143</v>
      </c>
    </row>
    <row r="52" spans="1:4">
      <c r="A52" s="118">
        <v>1</v>
      </c>
      <c r="B52" s="119">
        <v>308</v>
      </c>
      <c r="C52" s="119" t="str">
        <f t="shared" si="0"/>
        <v>1308</v>
      </c>
      <c r="D52" s="119" t="s">
        <v>143</v>
      </c>
    </row>
    <row r="53" spans="1:4">
      <c r="A53" s="118">
        <v>1</v>
      </c>
      <c r="B53" s="119" t="s">
        <v>179</v>
      </c>
      <c r="C53" s="119" t="str">
        <f t="shared" si="0"/>
        <v>1310/1</v>
      </c>
      <c r="D53" s="119" t="s">
        <v>143</v>
      </c>
    </row>
    <row r="54" spans="1:4">
      <c r="A54" s="118">
        <v>1</v>
      </c>
      <c r="B54" s="119" t="s">
        <v>180</v>
      </c>
      <c r="C54" s="119" t="str">
        <f t="shared" si="0"/>
        <v>1310/2</v>
      </c>
      <c r="D54" s="119" t="s">
        <v>143</v>
      </c>
    </row>
    <row r="55" spans="1:4">
      <c r="A55" s="118">
        <v>1</v>
      </c>
      <c r="B55" s="119" t="s">
        <v>181</v>
      </c>
      <c r="C55" s="119" t="str">
        <f t="shared" si="0"/>
        <v>1510/1</v>
      </c>
      <c r="D55" s="119" t="s">
        <v>143</v>
      </c>
    </row>
    <row r="56" spans="1:4">
      <c r="A56" s="118">
        <v>1</v>
      </c>
      <c r="B56" s="119" t="s">
        <v>182</v>
      </c>
      <c r="C56" s="119" t="str">
        <f t="shared" si="0"/>
        <v>1510/2</v>
      </c>
      <c r="D56" s="119" t="s">
        <v>143</v>
      </c>
    </row>
    <row r="57" spans="1:4">
      <c r="A57" s="118">
        <v>1</v>
      </c>
      <c r="B57" s="119" t="s">
        <v>183</v>
      </c>
      <c r="C57" s="119" t="str">
        <f t="shared" si="0"/>
        <v>1510/3</v>
      </c>
      <c r="D57" s="119" t="s">
        <v>143</v>
      </c>
    </row>
    <row r="58" spans="1:4">
      <c r="A58" s="118">
        <v>1</v>
      </c>
      <c r="B58" s="119">
        <v>612</v>
      </c>
      <c r="C58" s="119" t="str">
        <f t="shared" si="0"/>
        <v>1612</v>
      </c>
      <c r="D58" s="119" t="s">
        <v>143</v>
      </c>
    </row>
    <row r="59" spans="1:4">
      <c r="A59" s="118">
        <v>1</v>
      </c>
      <c r="B59" s="119">
        <v>801</v>
      </c>
      <c r="C59" s="119" t="str">
        <f t="shared" si="0"/>
        <v>1801</v>
      </c>
      <c r="D59" s="119" t="s">
        <v>143</v>
      </c>
    </row>
    <row r="60" spans="1:4">
      <c r="A60" s="118">
        <v>1</v>
      </c>
      <c r="B60" s="119">
        <v>802</v>
      </c>
      <c r="C60" s="119" t="str">
        <f t="shared" si="0"/>
        <v>1802</v>
      </c>
      <c r="D60" s="119" t="s">
        <v>143</v>
      </c>
    </row>
    <row r="61" spans="1:4">
      <c r="A61" s="118">
        <v>1</v>
      </c>
      <c r="B61" s="119">
        <v>803</v>
      </c>
      <c r="C61" s="119" t="str">
        <f t="shared" si="0"/>
        <v>1803</v>
      </c>
      <c r="D61" s="119" t="s">
        <v>143</v>
      </c>
    </row>
    <row r="62" spans="1:4">
      <c r="A62" s="118">
        <v>1</v>
      </c>
      <c r="B62" s="119">
        <v>805</v>
      </c>
      <c r="C62" s="119" t="str">
        <f t="shared" si="0"/>
        <v>1805</v>
      </c>
      <c r="D62" s="119" t="s">
        <v>143</v>
      </c>
    </row>
    <row r="63" spans="1:4">
      <c r="A63" s="118">
        <v>1</v>
      </c>
      <c r="B63" s="119">
        <v>806</v>
      </c>
      <c r="C63" s="119" t="str">
        <f t="shared" si="0"/>
        <v>1806</v>
      </c>
      <c r="D63" s="119" t="s">
        <v>143</v>
      </c>
    </row>
    <row r="64" spans="1:4">
      <c r="A64" s="118">
        <v>1</v>
      </c>
      <c r="B64" s="119">
        <v>807</v>
      </c>
      <c r="C64" s="119" t="str">
        <f t="shared" si="0"/>
        <v>1807</v>
      </c>
      <c r="D64" s="119" t="s">
        <v>143</v>
      </c>
    </row>
    <row r="65" spans="1:4">
      <c r="A65" s="118">
        <v>1</v>
      </c>
      <c r="B65" s="119" t="s">
        <v>195</v>
      </c>
      <c r="C65" s="119" t="str">
        <f t="shared" si="0"/>
        <v>1613/1</v>
      </c>
      <c r="D65" s="119" t="s">
        <v>143</v>
      </c>
    </row>
    <row r="66" spans="1:4">
      <c r="A66" s="118">
        <v>1</v>
      </c>
      <c r="B66" s="119" t="s">
        <v>196</v>
      </c>
      <c r="C66" s="119" t="str">
        <f t="shared" si="0"/>
        <v>1613/2</v>
      </c>
      <c r="D66" s="119" t="s">
        <v>143</v>
      </c>
    </row>
    <row r="67" spans="1:4">
      <c r="A67" s="118">
        <v>1</v>
      </c>
      <c r="B67" s="119" t="s">
        <v>197</v>
      </c>
      <c r="C67" s="119" t="str">
        <f t="shared" ref="C67:C130" si="1">A67&amp;B67</f>
        <v>1613/3</v>
      </c>
      <c r="D67" s="119" t="s">
        <v>143</v>
      </c>
    </row>
    <row r="68" spans="1:4">
      <c r="A68" s="118">
        <v>1</v>
      </c>
      <c r="B68" s="119" t="s">
        <v>198</v>
      </c>
      <c r="C68" s="119" t="str">
        <f t="shared" si="1"/>
        <v>1613/4</v>
      </c>
      <c r="D68" s="119" t="s">
        <v>143</v>
      </c>
    </row>
    <row r="69" spans="1:4">
      <c r="A69" s="118">
        <v>1</v>
      </c>
      <c r="B69" s="119" t="s">
        <v>199</v>
      </c>
      <c r="C69" s="119" t="str">
        <f t="shared" si="1"/>
        <v>1613/5</v>
      </c>
      <c r="D69" s="119" t="s">
        <v>143</v>
      </c>
    </row>
    <row r="70" spans="1:4">
      <c r="A70" s="118">
        <v>1</v>
      </c>
      <c r="B70" s="119" t="s">
        <v>200</v>
      </c>
      <c r="C70" s="119" t="str">
        <f t="shared" si="1"/>
        <v>1613/6</v>
      </c>
      <c r="D70" s="119" t="s">
        <v>143</v>
      </c>
    </row>
    <row r="71" spans="1:4">
      <c r="A71" s="118">
        <v>1</v>
      </c>
      <c r="B71" s="119" t="s">
        <v>201</v>
      </c>
      <c r="C71" s="119" t="str">
        <f t="shared" si="1"/>
        <v>1613/7</v>
      </c>
      <c r="D71" s="119" t="s">
        <v>143</v>
      </c>
    </row>
    <row r="72" spans="1:4">
      <c r="A72" s="122">
        <v>3</v>
      </c>
      <c r="B72" s="119" t="s">
        <v>202</v>
      </c>
      <c r="C72" s="119" t="str">
        <f t="shared" si="1"/>
        <v>3133/1-A</v>
      </c>
      <c r="D72" s="119" t="s">
        <v>143</v>
      </c>
    </row>
    <row r="73" spans="1:4">
      <c r="A73" s="122">
        <v>3</v>
      </c>
      <c r="B73" s="119" t="s">
        <v>203</v>
      </c>
      <c r="C73" s="119" t="str">
        <f t="shared" si="1"/>
        <v>3133/2-A</v>
      </c>
      <c r="D73" s="119" t="s">
        <v>143</v>
      </c>
    </row>
    <row r="74" spans="1:4">
      <c r="A74" s="122">
        <v>3</v>
      </c>
      <c r="B74" s="119" t="s">
        <v>204</v>
      </c>
      <c r="C74" s="119" t="str">
        <f t="shared" si="1"/>
        <v>3131-A</v>
      </c>
      <c r="D74" s="119" t="s">
        <v>143</v>
      </c>
    </row>
    <row r="75" spans="1:4">
      <c r="A75" s="122">
        <v>3</v>
      </c>
      <c r="B75" s="119" t="s">
        <v>205</v>
      </c>
      <c r="C75" s="119" t="str">
        <f t="shared" si="1"/>
        <v>3109-B</v>
      </c>
      <c r="D75" s="119" t="s">
        <v>143</v>
      </c>
    </row>
    <row r="76" spans="1:4">
      <c r="A76" s="122">
        <v>3</v>
      </c>
      <c r="B76" s="119" t="s">
        <v>206</v>
      </c>
      <c r="C76" s="119" t="str">
        <f t="shared" si="1"/>
        <v>3110-B</v>
      </c>
      <c r="D76" s="119" t="s">
        <v>143</v>
      </c>
    </row>
    <row r="77" spans="1:4">
      <c r="A77" s="122">
        <v>3</v>
      </c>
      <c r="B77" s="119" t="s">
        <v>207</v>
      </c>
      <c r="C77" s="119" t="str">
        <f t="shared" si="1"/>
        <v>3201-C</v>
      </c>
      <c r="D77" s="119" t="s">
        <v>143</v>
      </c>
    </row>
    <row r="78" spans="1:4">
      <c r="A78" s="122">
        <v>3</v>
      </c>
      <c r="B78" s="119" t="s">
        <v>208</v>
      </c>
      <c r="C78" s="119" t="str">
        <f t="shared" si="1"/>
        <v>3501/1-C</v>
      </c>
      <c r="D78" s="119" t="s">
        <v>143</v>
      </c>
    </row>
    <row r="79" spans="1:4">
      <c r="A79" s="122">
        <v>3</v>
      </c>
      <c r="B79" s="119" t="s">
        <v>209</v>
      </c>
      <c r="C79" s="119" t="str">
        <f t="shared" si="1"/>
        <v>3501/2-C</v>
      </c>
      <c r="D79" s="119" t="s">
        <v>143</v>
      </c>
    </row>
    <row r="80" spans="1:4">
      <c r="A80" s="122">
        <v>3</v>
      </c>
      <c r="B80" t="s">
        <v>210</v>
      </c>
      <c r="C80" s="119" t="str">
        <f t="shared" si="1"/>
        <v>3504/1-C</v>
      </c>
      <c r="D80" s="119" t="s">
        <v>143</v>
      </c>
    </row>
    <row r="81" spans="1:4">
      <c r="A81" s="122">
        <v>3</v>
      </c>
      <c r="B81" t="s">
        <v>211</v>
      </c>
      <c r="C81" s="119" t="str">
        <f t="shared" si="1"/>
        <v>3504/2-C</v>
      </c>
      <c r="D81" s="119" t="s">
        <v>143</v>
      </c>
    </row>
    <row r="82" spans="1:4">
      <c r="A82" s="122">
        <v>3</v>
      </c>
      <c r="B82" t="s">
        <v>212</v>
      </c>
      <c r="C82" s="119" t="str">
        <f t="shared" si="1"/>
        <v>3504/3-C</v>
      </c>
      <c r="D82" s="119" t="s">
        <v>143</v>
      </c>
    </row>
    <row r="83" spans="1:4">
      <c r="A83" s="122">
        <v>3</v>
      </c>
      <c r="B83" t="s">
        <v>213</v>
      </c>
      <c r="C83" s="119" t="str">
        <f t="shared" si="1"/>
        <v>3504/4-C</v>
      </c>
      <c r="D83" s="119" t="s">
        <v>143</v>
      </c>
    </row>
    <row r="84" spans="1:4">
      <c r="A84" s="122">
        <v>3</v>
      </c>
      <c r="B84" t="s">
        <v>214</v>
      </c>
      <c r="C84" s="119" t="str">
        <f t="shared" si="1"/>
        <v>3301/1-D</v>
      </c>
      <c r="D84" s="119" t="s">
        <v>143</v>
      </c>
    </row>
    <row r="85" spans="1:4">
      <c r="A85" s="122">
        <v>3</v>
      </c>
      <c r="B85" t="s">
        <v>215</v>
      </c>
      <c r="C85" s="119" t="str">
        <f t="shared" si="1"/>
        <v>3301/2-D</v>
      </c>
      <c r="D85" s="119" t="s">
        <v>143</v>
      </c>
    </row>
    <row r="86" spans="1:4">
      <c r="A86" s="122">
        <v>3</v>
      </c>
      <c r="B86" t="s">
        <v>216</v>
      </c>
      <c r="C86" s="119" t="str">
        <f t="shared" si="1"/>
        <v>3304/1-D</v>
      </c>
      <c r="D86" s="119" t="s">
        <v>143</v>
      </c>
    </row>
    <row r="87" spans="1:4">
      <c r="A87" s="122">
        <v>3</v>
      </c>
      <c r="B87" t="s">
        <v>217</v>
      </c>
      <c r="C87" s="119" t="str">
        <f t="shared" si="1"/>
        <v>3304/2-D</v>
      </c>
      <c r="D87" s="119" t="s">
        <v>143</v>
      </c>
    </row>
    <row r="88" spans="1:4">
      <c r="A88" s="122">
        <v>3</v>
      </c>
      <c r="B88" t="s">
        <v>218</v>
      </c>
      <c r="C88" s="119" t="str">
        <f t="shared" si="1"/>
        <v>3404/1-D</v>
      </c>
      <c r="D88" s="119" t="s">
        <v>143</v>
      </c>
    </row>
    <row r="89" spans="1:4">
      <c r="A89" s="122">
        <v>3</v>
      </c>
      <c r="B89" t="s">
        <v>219</v>
      </c>
      <c r="C89" s="119" t="str">
        <f t="shared" si="1"/>
        <v>3404/2-D</v>
      </c>
      <c r="D89" s="119" t="s">
        <v>143</v>
      </c>
    </row>
    <row r="90" spans="1:4">
      <c r="A90" s="122">
        <v>3</v>
      </c>
      <c r="B90" t="s">
        <v>220</v>
      </c>
      <c r="C90" s="119" t="str">
        <f t="shared" si="1"/>
        <v>3101/1-E</v>
      </c>
      <c r="D90" s="119" t="s">
        <v>143</v>
      </c>
    </row>
    <row r="91" spans="1:4">
      <c r="A91" s="122">
        <v>3</v>
      </c>
      <c r="B91" t="s">
        <v>221</v>
      </c>
      <c r="C91" s="119" t="str">
        <f t="shared" si="1"/>
        <v>3101/2-E</v>
      </c>
      <c r="D91" s="119" t="s">
        <v>143</v>
      </c>
    </row>
    <row r="92" spans="1:4">
      <c r="A92" s="122">
        <v>3</v>
      </c>
      <c r="B92" t="s">
        <v>222</v>
      </c>
      <c r="C92" s="119" t="str">
        <f t="shared" si="1"/>
        <v>3204-E</v>
      </c>
      <c r="D92" s="119" t="s">
        <v>143</v>
      </c>
    </row>
    <row r="93" spans="1:4">
      <c r="A93" s="122">
        <v>3</v>
      </c>
      <c r="B93" t="s">
        <v>223</v>
      </c>
      <c r="C93" s="119" t="str">
        <f t="shared" si="1"/>
        <v>3205-E</v>
      </c>
      <c r="D93" s="119" t="s">
        <v>143</v>
      </c>
    </row>
    <row r="94" spans="1:4">
      <c r="A94" s="122">
        <v>3</v>
      </c>
      <c r="B94" t="s">
        <v>224</v>
      </c>
      <c r="C94" s="119" t="str">
        <f t="shared" si="1"/>
        <v>3301/1-E</v>
      </c>
      <c r="D94" s="119" t="s">
        <v>143</v>
      </c>
    </row>
    <row r="95" spans="1:4">
      <c r="A95" s="122">
        <v>3</v>
      </c>
      <c r="B95" t="s">
        <v>225</v>
      </c>
      <c r="C95" s="119" t="str">
        <f t="shared" si="1"/>
        <v>3301/2-E</v>
      </c>
      <c r="D95" s="119" t="s">
        <v>143</v>
      </c>
    </row>
    <row r="96" spans="1:4">
      <c r="A96" s="122">
        <v>3</v>
      </c>
      <c r="B96" t="s">
        <v>226</v>
      </c>
      <c r="C96" s="119" t="str">
        <f t="shared" si="1"/>
        <v>3304/1-E</v>
      </c>
      <c r="D96" s="119" t="s">
        <v>143</v>
      </c>
    </row>
    <row r="97" spans="1:4">
      <c r="A97" s="122">
        <v>3</v>
      </c>
      <c r="B97" t="s">
        <v>227</v>
      </c>
      <c r="C97" s="119" t="str">
        <f t="shared" si="1"/>
        <v>3304/2-E</v>
      </c>
      <c r="D97" s="119" t="s">
        <v>143</v>
      </c>
    </row>
    <row r="98" spans="1:4">
      <c r="A98" s="122">
        <v>3</v>
      </c>
      <c r="B98" t="s">
        <v>228</v>
      </c>
      <c r="C98" s="119" t="str">
        <f t="shared" si="1"/>
        <v>3401-E</v>
      </c>
      <c r="D98" s="119" t="s">
        <v>143</v>
      </c>
    </row>
    <row r="99" spans="1:4">
      <c r="A99" s="122">
        <v>3</v>
      </c>
      <c r="B99" t="s">
        <v>229</v>
      </c>
      <c r="C99" s="119" t="str">
        <f t="shared" si="1"/>
        <v>3402-E</v>
      </c>
      <c r="D99" s="119" t="s">
        <v>143</v>
      </c>
    </row>
    <row r="100" spans="1:4">
      <c r="A100" s="122">
        <v>3</v>
      </c>
      <c r="B100" t="s">
        <v>230</v>
      </c>
      <c r="C100" s="119" t="str">
        <f t="shared" si="1"/>
        <v>3404-E</v>
      </c>
      <c r="D100" s="119" t="s">
        <v>143</v>
      </c>
    </row>
    <row r="101" spans="1:4">
      <c r="A101" s="122">
        <v>3</v>
      </c>
      <c r="B101" t="s">
        <v>231</v>
      </c>
      <c r="C101" s="119" t="str">
        <f t="shared" si="1"/>
        <v>3405-E</v>
      </c>
      <c r="D101" s="119" t="s">
        <v>143</v>
      </c>
    </row>
    <row r="102" spans="1:4">
      <c r="A102" s="122">
        <v>3</v>
      </c>
      <c r="B102" t="s">
        <v>232</v>
      </c>
      <c r="C102" s="119" t="str">
        <f t="shared" si="1"/>
        <v>3501/1-E</v>
      </c>
      <c r="D102" s="119" t="s">
        <v>143</v>
      </c>
    </row>
    <row r="103" spans="1:4">
      <c r="A103" s="122">
        <v>3</v>
      </c>
      <c r="B103" t="s">
        <v>233</v>
      </c>
      <c r="C103" s="119" t="str">
        <f t="shared" si="1"/>
        <v>3501/2-E</v>
      </c>
      <c r="D103" s="119" t="s">
        <v>143</v>
      </c>
    </row>
    <row r="104" spans="1:4">
      <c r="A104" s="122">
        <v>3</v>
      </c>
      <c r="B104" t="s">
        <v>234</v>
      </c>
      <c r="C104" s="119" t="str">
        <f t="shared" si="1"/>
        <v>3504/1-E</v>
      </c>
      <c r="D104" s="119" t="s">
        <v>143</v>
      </c>
    </row>
    <row r="105" spans="1:4">
      <c r="A105" s="122">
        <v>3</v>
      </c>
      <c r="B105" t="s">
        <v>235</v>
      </c>
      <c r="C105" s="119" t="str">
        <f t="shared" si="1"/>
        <v>3504/2-E</v>
      </c>
      <c r="D105" s="119" t="s">
        <v>143</v>
      </c>
    </row>
    <row r="106" spans="1:4">
      <c r="A106" s="120">
        <v>4</v>
      </c>
      <c r="B106" s="119">
        <v>401</v>
      </c>
      <c r="C106" s="119" t="str">
        <f t="shared" si="1"/>
        <v>4401</v>
      </c>
      <c r="D106" s="119" t="s">
        <v>143</v>
      </c>
    </row>
    <row r="107" spans="1:4">
      <c r="A107" s="120">
        <v>4</v>
      </c>
      <c r="B107" s="119">
        <v>403</v>
      </c>
      <c r="C107" s="119" t="str">
        <f t="shared" si="1"/>
        <v>4403</v>
      </c>
      <c r="D107" s="119" t="s">
        <v>143</v>
      </c>
    </row>
    <row r="108" spans="1:4">
      <c r="A108" s="120">
        <v>4</v>
      </c>
      <c r="B108" s="119">
        <v>404</v>
      </c>
      <c r="C108" s="119" t="str">
        <f t="shared" si="1"/>
        <v>4404</v>
      </c>
      <c r="D108" s="119" t="s">
        <v>143</v>
      </c>
    </row>
    <row r="109" spans="1:4">
      <c r="A109" s="120">
        <v>4</v>
      </c>
      <c r="B109" s="119">
        <v>501</v>
      </c>
      <c r="C109" s="119" t="str">
        <f t="shared" si="1"/>
        <v>4501</v>
      </c>
      <c r="D109" s="119" t="s">
        <v>143</v>
      </c>
    </row>
    <row r="110" spans="1:4">
      <c r="A110" s="120">
        <v>4</v>
      </c>
      <c r="B110" s="119">
        <v>502</v>
      </c>
      <c r="C110" s="119" t="str">
        <f t="shared" si="1"/>
        <v>4502</v>
      </c>
      <c r="D110" s="119" t="s">
        <v>143</v>
      </c>
    </row>
    <row r="111" spans="1:4">
      <c r="A111" s="120">
        <v>4</v>
      </c>
      <c r="B111" s="119">
        <v>503</v>
      </c>
      <c r="C111" s="119" t="str">
        <f t="shared" si="1"/>
        <v>4503</v>
      </c>
      <c r="D111" s="119" t="s">
        <v>143</v>
      </c>
    </row>
    <row r="112" spans="1:4">
      <c r="A112" s="120">
        <v>4</v>
      </c>
      <c r="B112">
        <v>504</v>
      </c>
      <c r="C112" s="119" t="str">
        <f t="shared" si="1"/>
        <v>4504</v>
      </c>
      <c r="D112" s="119" t="s">
        <v>143</v>
      </c>
    </row>
    <row r="113" spans="1:4">
      <c r="A113" s="120">
        <v>4</v>
      </c>
      <c r="B113">
        <v>601</v>
      </c>
      <c r="C113" s="119" t="str">
        <f t="shared" si="1"/>
        <v>4601</v>
      </c>
      <c r="D113" s="119" t="s">
        <v>143</v>
      </c>
    </row>
    <row r="114" spans="1:4">
      <c r="A114" s="120">
        <v>4</v>
      </c>
      <c r="B114">
        <v>602</v>
      </c>
      <c r="C114" s="119" t="str">
        <f t="shared" si="1"/>
        <v>4602</v>
      </c>
      <c r="D114" s="119" t="s">
        <v>143</v>
      </c>
    </row>
    <row r="115" spans="1:4">
      <c r="A115" s="120">
        <v>4</v>
      </c>
      <c r="B115">
        <v>603</v>
      </c>
      <c r="C115" s="119" t="str">
        <f t="shared" si="1"/>
        <v>4603</v>
      </c>
      <c r="D115" s="119" t="s">
        <v>143</v>
      </c>
    </row>
    <row r="116" spans="1:4">
      <c r="A116" s="121">
        <v>5</v>
      </c>
      <c r="B116" s="119">
        <v>201</v>
      </c>
      <c r="C116" s="119" t="str">
        <f t="shared" si="1"/>
        <v>5201</v>
      </c>
      <c r="D116" s="119" t="s">
        <v>143</v>
      </c>
    </row>
    <row r="117" spans="1:4">
      <c r="A117" s="121">
        <v>5</v>
      </c>
      <c r="B117" s="119">
        <v>202</v>
      </c>
      <c r="C117" s="119" t="str">
        <f t="shared" si="1"/>
        <v>5202</v>
      </c>
      <c r="D117" s="119" t="s">
        <v>143</v>
      </c>
    </row>
    <row r="118" spans="1:4">
      <c r="A118" s="121">
        <v>5</v>
      </c>
      <c r="B118" s="119">
        <v>203</v>
      </c>
      <c r="C118" s="119" t="str">
        <f t="shared" si="1"/>
        <v>5203</v>
      </c>
      <c r="D118" s="119" t="s">
        <v>143</v>
      </c>
    </row>
    <row r="119" spans="1:4">
      <c r="A119" s="121">
        <v>5</v>
      </c>
      <c r="B119" s="119">
        <v>204</v>
      </c>
      <c r="C119" s="119" t="str">
        <f t="shared" si="1"/>
        <v>5204</v>
      </c>
      <c r="D119" s="119" t="s">
        <v>143</v>
      </c>
    </row>
    <row r="120" spans="1:4">
      <c r="A120" s="121">
        <v>5</v>
      </c>
      <c r="B120" s="119">
        <v>205</v>
      </c>
      <c r="C120" s="119" t="str">
        <f t="shared" si="1"/>
        <v>5205</v>
      </c>
      <c r="D120" s="119" t="s">
        <v>143</v>
      </c>
    </row>
    <row r="121" spans="1:4">
      <c r="A121" s="121">
        <v>5</v>
      </c>
      <c r="B121" s="119">
        <v>206</v>
      </c>
      <c r="C121" s="119" t="str">
        <f t="shared" si="1"/>
        <v>5206</v>
      </c>
      <c r="D121" s="119" t="s">
        <v>143</v>
      </c>
    </row>
    <row r="122" spans="1:4">
      <c r="A122" s="121">
        <v>5</v>
      </c>
      <c r="B122">
        <v>301</v>
      </c>
      <c r="C122" s="119" t="str">
        <f t="shared" si="1"/>
        <v>5301</v>
      </c>
      <c r="D122" s="119" t="s">
        <v>143</v>
      </c>
    </row>
    <row r="123" spans="1:4">
      <c r="A123" s="121">
        <v>5</v>
      </c>
      <c r="B123">
        <v>302</v>
      </c>
      <c r="C123" s="119" t="str">
        <f t="shared" si="1"/>
        <v>5302</v>
      </c>
      <c r="D123" s="119" t="s">
        <v>143</v>
      </c>
    </row>
    <row r="124" spans="1:4">
      <c r="A124" s="121">
        <v>5</v>
      </c>
      <c r="B124">
        <v>303</v>
      </c>
      <c r="C124" s="119" t="str">
        <f t="shared" si="1"/>
        <v>5303</v>
      </c>
      <c r="D124" s="119" t="s">
        <v>143</v>
      </c>
    </row>
    <row r="125" spans="1:4">
      <c r="A125" s="121">
        <v>5</v>
      </c>
      <c r="B125">
        <v>304</v>
      </c>
      <c r="C125" s="119" t="str">
        <f t="shared" si="1"/>
        <v>5304</v>
      </c>
      <c r="D125" s="119" t="s">
        <v>143</v>
      </c>
    </row>
    <row r="126" spans="1:4">
      <c r="A126" s="121">
        <v>5</v>
      </c>
      <c r="B126">
        <v>305</v>
      </c>
      <c r="C126" s="119" t="str">
        <f t="shared" si="1"/>
        <v>5305</v>
      </c>
      <c r="D126" s="119" t="s">
        <v>143</v>
      </c>
    </row>
    <row r="127" spans="1:4">
      <c r="A127" s="121">
        <v>5</v>
      </c>
      <c r="B127">
        <v>306</v>
      </c>
      <c r="C127" s="119" t="str">
        <f t="shared" si="1"/>
        <v>5306</v>
      </c>
      <c r="D127" s="119" t="s">
        <v>143</v>
      </c>
    </row>
    <row r="128" spans="1:4">
      <c r="A128" s="121">
        <v>5</v>
      </c>
      <c r="B128">
        <v>404</v>
      </c>
      <c r="C128" s="119" t="str">
        <f t="shared" si="1"/>
        <v>5404</v>
      </c>
      <c r="D128" s="119" t="s">
        <v>143</v>
      </c>
    </row>
    <row r="129" spans="1:4">
      <c r="A129" s="121">
        <v>5</v>
      </c>
      <c r="B129">
        <v>405</v>
      </c>
      <c r="C129" s="119" t="str">
        <f t="shared" si="1"/>
        <v>5405</v>
      </c>
      <c r="D129" s="119" t="s">
        <v>143</v>
      </c>
    </row>
    <row r="130" spans="1:4">
      <c r="A130" s="121">
        <v>5</v>
      </c>
      <c r="B130">
        <v>406</v>
      </c>
      <c r="C130" s="119" t="str">
        <f t="shared" si="1"/>
        <v>5406</v>
      </c>
      <c r="D130" s="119" t="s">
        <v>143</v>
      </c>
    </row>
    <row r="131" spans="1:4">
      <c r="A131" s="121">
        <v>5</v>
      </c>
      <c r="B131">
        <v>504</v>
      </c>
      <c r="C131" s="119" t="str">
        <f t="shared" ref="C131:C145" si="2">A131&amp;B131</f>
        <v>5504</v>
      </c>
      <c r="D131" s="119" t="s">
        <v>143</v>
      </c>
    </row>
    <row r="132" spans="1:4">
      <c r="A132" s="121">
        <v>5</v>
      </c>
      <c r="B132">
        <v>505</v>
      </c>
      <c r="C132" s="119" t="str">
        <f t="shared" si="2"/>
        <v>5505</v>
      </c>
      <c r="D132" s="119" t="s">
        <v>143</v>
      </c>
    </row>
    <row r="133" spans="1:4">
      <c r="A133" s="121">
        <v>5</v>
      </c>
      <c r="B133">
        <v>506</v>
      </c>
      <c r="C133" s="119" t="str">
        <f t="shared" si="2"/>
        <v>5506</v>
      </c>
      <c r="D133" s="119" t="s">
        <v>143</v>
      </c>
    </row>
    <row r="134" spans="1:4">
      <c r="A134" s="121">
        <v>5</v>
      </c>
      <c r="B134">
        <v>601</v>
      </c>
      <c r="C134" s="119" t="str">
        <f t="shared" si="2"/>
        <v>5601</v>
      </c>
      <c r="D134" s="119" t="s">
        <v>143</v>
      </c>
    </row>
    <row r="135" spans="1:4">
      <c r="A135" s="121">
        <v>5</v>
      </c>
      <c r="B135">
        <v>602</v>
      </c>
      <c r="C135" s="119" t="str">
        <f t="shared" si="2"/>
        <v>5602</v>
      </c>
      <c r="D135" s="119" t="s">
        <v>143</v>
      </c>
    </row>
    <row r="136" spans="1:4">
      <c r="A136" s="121">
        <v>5</v>
      </c>
      <c r="B136">
        <v>603</v>
      </c>
      <c r="C136" s="119" t="str">
        <f t="shared" si="2"/>
        <v>5603</v>
      </c>
      <c r="D136" s="119" t="s">
        <v>143</v>
      </c>
    </row>
    <row r="137" spans="1:4">
      <c r="A137" s="121">
        <v>5</v>
      </c>
      <c r="B137">
        <v>604</v>
      </c>
      <c r="C137" s="119" t="str">
        <f t="shared" si="2"/>
        <v>5604</v>
      </c>
      <c r="D137" s="119" t="s">
        <v>143</v>
      </c>
    </row>
    <row r="138" spans="1:4">
      <c r="A138" s="121">
        <v>5</v>
      </c>
      <c r="B138">
        <v>605</v>
      </c>
      <c r="C138" s="119" t="str">
        <f t="shared" si="2"/>
        <v>5605</v>
      </c>
      <c r="D138" s="119" t="s">
        <v>143</v>
      </c>
    </row>
    <row r="139" spans="1:4">
      <c r="A139" s="121">
        <v>5</v>
      </c>
      <c r="B139">
        <v>606</v>
      </c>
      <c r="C139" s="119" t="str">
        <f t="shared" si="2"/>
        <v>5606</v>
      </c>
      <c r="D139" s="119" t="s">
        <v>143</v>
      </c>
    </row>
    <row r="140" spans="1:4">
      <c r="A140" s="121">
        <v>5</v>
      </c>
      <c r="B140" t="s">
        <v>165</v>
      </c>
      <c r="C140" s="119" t="str">
        <f t="shared" si="2"/>
        <v>5401/1</v>
      </c>
      <c r="D140" s="119" t="s">
        <v>143</v>
      </c>
    </row>
    <row r="141" spans="1:4">
      <c r="A141" s="121">
        <v>5</v>
      </c>
      <c r="B141" t="s">
        <v>166</v>
      </c>
      <c r="C141" s="119" t="str">
        <f t="shared" si="2"/>
        <v>5401/2</v>
      </c>
      <c r="D141" s="119" t="s">
        <v>143</v>
      </c>
    </row>
    <row r="142" spans="1:4">
      <c r="A142" s="121">
        <v>5</v>
      </c>
      <c r="B142" t="s">
        <v>184</v>
      </c>
      <c r="C142" s="119" t="str">
        <f t="shared" si="2"/>
        <v>5401/3</v>
      </c>
      <c r="D142" s="119" t="s">
        <v>143</v>
      </c>
    </row>
    <row r="143" spans="1:4">
      <c r="A143" s="121">
        <v>5</v>
      </c>
      <c r="B143" t="s">
        <v>167</v>
      </c>
      <c r="C143" s="119" t="str">
        <f t="shared" si="2"/>
        <v>5501/1</v>
      </c>
      <c r="D143" s="119" t="s">
        <v>143</v>
      </c>
    </row>
    <row r="144" spans="1:4">
      <c r="A144" s="121">
        <v>5</v>
      </c>
      <c r="B144" t="s">
        <v>168</v>
      </c>
      <c r="C144" s="119" t="str">
        <f t="shared" si="2"/>
        <v>5501/2</v>
      </c>
      <c r="D144" s="119" t="s">
        <v>143</v>
      </c>
    </row>
    <row r="145" spans="1:4">
      <c r="A145" s="121">
        <v>5</v>
      </c>
      <c r="B145" t="s">
        <v>185</v>
      </c>
      <c r="C145" s="119" t="str">
        <f t="shared" si="2"/>
        <v>5501/3</v>
      </c>
      <c r="D145" s="119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3"/>
  <sheetViews>
    <sheetView tabSelected="1" topLeftCell="B247" workbookViewId="0">
      <selection activeCell="V31" sqref="V31"/>
    </sheetView>
  </sheetViews>
  <sheetFormatPr defaultRowHeight="15"/>
  <cols>
    <col min="1" max="1" width="4" hidden="1" customWidth="1"/>
    <col min="2" max="2" width="4.42578125" bestFit="1" customWidth="1"/>
    <col min="3" max="3" width="11.42578125" customWidth="1"/>
    <col min="4" max="4" width="20" customWidth="1"/>
    <col min="5" max="5" width="7.85546875" customWidth="1"/>
    <col min="6" max="6" width="11.28515625" customWidth="1"/>
    <col min="7" max="7" width="8" hidden="1" customWidth="1"/>
    <col min="8" max="8" width="10" hidden="1" customWidth="1"/>
    <col min="9" max="9" width="13.140625" hidden="1" customWidth="1"/>
    <col min="10" max="10" width="12" hidden="1" customWidth="1"/>
    <col min="11" max="11" width="7.5703125" hidden="1" customWidth="1"/>
    <col min="12" max="12" width="5" hidden="1" customWidth="1"/>
    <col min="13" max="13" width="42.28515625" hidden="1" customWidth="1"/>
    <col min="14" max="15" width="0" hidden="1" customWidth="1"/>
    <col min="16" max="16" width="44.7109375" customWidth="1"/>
  </cols>
  <sheetData>
    <row r="1" spans="1:16" ht="20.25">
      <c r="B1" s="198" t="s">
        <v>802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s="1" customFormat="1" ht="14.25" customHeight="1">
      <c r="C2" s="196" t="s">
        <v>7</v>
      </c>
      <c r="D2" s="196"/>
      <c r="E2" s="123"/>
      <c r="F2" s="174" t="s">
        <v>236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s="1" customFormat="1">
      <c r="C3" s="197" t="s">
        <v>8</v>
      </c>
      <c r="D3" s="197"/>
      <c r="E3" s="2" t="s">
        <v>775</v>
      </c>
      <c r="F3" s="174" t="s">
        <v>801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s="5" customFormat="1" ht="18.75" customHeight="1">
      <c r="B4" s="175" t="s">
        <v>776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ht="15" customHeight="1">
      <c r="B5" s="178" t="s">
        <v>0</v>
      </c>
      <c r="C5" s="177" t="s">
        <v>9</v>
      </c>
      <c r="D5" s="191" t="s">
        <v>3</v>
      </c>
      <c r="E5" s="192" t="s">
        <v>4</v>
      </c>
      <c r="F5" s="177" t="s">
        <v>15</v>
      </c>
      <c r="G5" s="177" t="s">
        <v>237</v>
      </c>
      <c r="H5" s="177" t="s">
        <v>189</v>
      </c>
      <c r="I5" s="179" t="s">
        <v>188</v>
      </c>
      <c r="J5" s="177" t="s">
        <v>10</v>
      </c>
      <c r="K5" s="181" t="s">
        <v>6</v>
      </c>
      <c r="L5" s="181"/>
      <c r="M5" s="182" t="s">
        <v>11</v>
      </c>
      <c r="N5" s="183"/>
      <c r="O5" s="184"/>
    </row>
    <row r="6" spans="1:16" ht="27" customHeight="1">
      <c r="B6" s="178"/>
      <c r="C6" s="178"/>
      <c r="D6" s="191"/>
      <c r="E6" s="192"/>
      <c r="F6" s="178"/>
      <c r="G6" s="178"/>
      <c r="H6" s="178"/>
      <c r="I6" s="180"/>
      <c r="J6" s="178"/>
      <c r="K6" s="7" t="s">
        <v>12</v>
      </c>
      <c r="L6" s="7" t="s">
        <v>13</v>
      </c>
      <c r="M6" s="185"/>
      <c r="N6" s="186"/>
      <c r="O6" s="187"/>
    </row>
    <row r="7" spans="1:16" ht="20.100000000000001" customHeight="1">
      <c r="A7">
        <v>1</v>
      </c>
      <c r="B7" s="8">
        <v>1</v>
      </c>
      <c r="C7" s="22">
        <v>2120517183</v>
      </c>
      <c r="D7" s="9" t="s">
        <v>448</v>
      </c>
      <c r="E7" s="10" t="s">
        <v>449</v>
      </c>
      <c r="F7" s="24" t="s">
        <v>723</v>
      </c>
      <c r="G7" s="24">
        <v>0</v>
      </c>
      <c r="H7" s="11"/>
      <c r="I7" s="11"/>
      <c r="J7" s="12"/>
      <c r="K7" s="12"/>
      <c r="L7" s="12"/>
      <c r="M7" s="188">
        <v>0</v>
      </c>
      <c r="N7" s="189"/>
      <c r="O7" s="190"/>
      <c r="P7" t="s">
        <v>803</v>
      </c>
    </row>
    <row r="8" spans="1:16" ht="20.100000000000001" customHeight="1">
      <c r="A8">
        <v>2</v>
      </c>
      <c r="B8" s="8">
        <v>2</v>
      </c>
      <c r="C8" s="22">
        <v>2120315182</v>
      </c>
      <c r="D8" s="9" t="s">
        <v>375</v>
      </c>
      <c r="E8" s="10" t="s">
        <v>376</v>
      </c>
      <c r="F8" s="24" t="s">
        <v>749</v>
      </c>
      <c r="G8" s="24">
        <v>0</v>
      </c>
      <c r="H8" s="11"/>
      <c r="I8" s="11"/>
      <c r="J8" s="12"/>
      <c r="K8" s="12"/>
      <c r="L8" s="12"/>
      <c r="M8" s="171">
        <v>0</v>
      </c>
      <c r="N8" s="172"/>
      <c r="O8" s="173"/>
      <c r="P8" t="s">
        <v>803</v>
      </c>
    </row>
    <row r="9" spans="1:16" ht="20.100000000000001" customHeight="1">
      <c r="A9">
        <v>3</v>
      </c>
      <c r="B9" s="8">
        <v>3</v>
      </c>
      <c r="C9" s="22">
        <v>2226521070</v>
      </c>
      <c r="D9" s="9" t="s">
        <v>601</v>
      </c>
      <c r="E9" s="10" t="s">
        <v>376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803</v>
      </c>
    </row>
    <row r="10" spans="1:16" ht="20.100000000000001" customHeight="1">
      <c r="A10">
        <v>4</v>
      </c>
      <c r="B10" s="8">
        <v>4</v>
      </c>
      <c r="C10" s="22">
        <v>2226521071</v>
      </c>
      <c r="D10" s="9" t="s">
        <v>275</v>
      </c>
      <c r="E10" s="10" t="s">
        <v>376</v>
      </c>
      <c r="F10" s="24" t="s">
        <v>760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803</v>
      </c>
    </row>
    <row r="11" spans="1:16" ht="20.100000000000001" customHeight="1">
      <c r="A11">
        <v>5</v>
      </c>
      <c r="B11" s="8">
        <v>5</v>
      </c>
      <c r="C11" s="22">
        <v>2020326010</v>
      </c>
      <c r="D11" s="9" t="s">
        <v>264</v>
      </c>
      <c r="E11" s="10" t="s">
        <v>265</v>
      </c>
      <c r="F11" s="24" t="s">
        <v>718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803</v>
      </c>
    </row>
    <row r="12" spans="1:16" ht="20.100000000000001" customHeight="1">
      <c r="A12">
        <v>6</v>
      </c>
      <c r="B12" s="8">
        <v>6</v>
      </c>
      <c r="C12" s="22">
        <v>2120259176</v>
      </c>
      <c r="D12" s="9" t="s">
        <v>356</v>
      </c>
      <c r="E12" s="10" t="s">
        <v>265</v>
      </c>
      <c r="F12" s="24" t="s">
        <v>741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803</v>
      </c>
    </row>
    <row r="13" spans="1:16" ht="20.100000000000001" customHeight="1">
      <c r="A13">
        <v>7</v>
      </c>
      <c r="B13" s="8">
        <v>7</v>
      </c>
      <c r="C13" s="22">
        <v>2120318500</v>
      </c>
      <c r="D13" s="9" t="s">
        <v>418</v>
      </c>
      <c r="E13" s="10" t="s">
        <v>265</v>
      </c>
      <c r="F13" s="24" t="s">
        <v>749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803</v>
      </c>
    </row>
    <row r="14" spans="1:16" ht="20.100000000000001" customHeight="1">
      <c r="A14">
        <v>8</v>
      </c>
      <c r="B14" s="8">
        <v>8</v>
      </c>
      <c r="C14" s="22">
        <v>2120518458</v>
      </c>
      <c r="D14" s="9" t="s">
        <v>453</v>
      </c>
      <c r="E14" s="10" t="s">
        <v>265</v>
      </c>
      <c r="F14" s="24" t="s">
        <v>723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803</v>
      </c>
    </row>
    <row r="15" spans="1:16" ht="20.100000000000001" customHeight="1">
      <c r="A15">
        <v>9</v>
      </c>
      <c r="B15" s="8">
        <v>9</v>
      </c>
      <c r="C15" s="22">
        <v>2120863936</v>
      </c>
      <c r="D15" s="9" t="s">
        <v>491</v>
      </c>
      <c r="E15" s="10" t="s">
        <v>265</v>
      </c>
      <c r="F15" s="24" t="s">
        <v>753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803</v>
      </c>
    </row>
    <row r="16" spans="1:16" ht="20.100000000000001" customHeight="1">
      <c r="A16">
        <v>10</v>
      </c>
      <c r="B16" s="8">
        <v>10</v>
      </c>
      <c r="C16" s="22">
        <v>2120867813</v>
      </c>
      <c r="D16" s="9" t="s">
        <v>496</v>
      </c>
      <c r="E16" s="10" t="s">
        <v>265</v>
      </c>
      <c r="F16" s="24" t="s">
        <v>716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803</v>
      </c>
    </row>
    <row r="17" spans="1:16" ht="20.100000000000001" customHeight="1">
      <c r="A17">
        <v>11</v>
      </c>
      <c r="B17" s="8">
        <v>11</v>
      </c>
      <c r="C17" s="22">
        <v>2121866089</v>
      </c>
      <c r="D17" s="9" t="s">
        <v>559</v>
      </c>
      <c r="E17" s="10" t="s">
        <v>265</v>
      </c>
      <c r="F17" s="24" t="s">
        <v>753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803</v>
      </c>
    </row>
    <row r="18" spans="1:16" ht="20.100000000000001" customHeight="1">
      <c r="A18">
        <v>12</v>
      </c>
      <c r="B18" s="8">
        <v>12</v>
      </c>
      <c r="C18" s="22">
        <v>2226521073</v>
      </c>
      <c r="D18" s="9" t="s">
        <v>602</v>
      </c>
      <c r="E18" s="10" t="s">
        <v>265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803</v>
      </c>
    </row>
    <row r="19" spans="1:16" ht="20.100000000000001" customHeight="1">
      <c r="A19">
        <v>13</v>
      </c>
      <c r="B19" s="8">
        <v>13</v>
      </c>
      <c r="C19" s="22">
        <v>2226521074</v>
      </c>
      <c r="D19" s="9" t="s">
        <v>603</v>
      </c>
      <c r="E19" s="10" t="s">
        <v>265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803</v>
      </c>
    </row>
    <row r="20" spans="1:16" ht="20.100000000000001" customHeight="1">
      <c r="A20">
        <v>14</v>
      </c>
      <c r="B20" s="8">
        <v>14</v>
      </c>
      <c r="C20" s="22">
        <v>2120867340</v>
      </c>
      <c r="D20" s="9" t="s">
        <v>494</v>
      </c>
      <c r="E20" s="10" t="s">
        <v>495</v>
      </c>
      <c r="F20" s="24" t="s">
        <v>732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803</v>
      </c>
    </row>
    <row r="21" spans="1:16" ht="20.100000000000001" customHeight="1">
      <c r="A21">
        <v>15</v>
      </c>
      <c r="B21" s="8">
        <v>15</v>
      </c>
      <c r="C21" s="22">
        <v>2121863935</v>
      </c>
      <c r="D21" s="9" t="s">
        <v>558</v>
      </c>
      <c r="E21" s="10" t="s">
        <v>495</v>
      </c>
      <c r="F21" s="24" t="s">
        <v>753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803</v>
      </c>
    </row>
    <row r="22" spans="1:16" ht="20.100000000000001" customHeight="1">
      <c r="A22">
        <v>16</v>
      </c>
      <c r="B22" s="8">
        <v>16</v>
      </c>
      <c r="C22" s="22">
        <v>2121318357</v>
      </c>
      <c r="D22" s="9" t="s">
        <v>515</v>
      </c>
      <c r="E22" s="10" t="s">
        <v>22</v>
      </c>
      <c r="F22" s="24" t="s">
        <v>749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803</v>
      </c>
    </row>
    <row r="23" spans="1:16" ht="20.100000000000001" customHeight="1">
      <c r="A23">
        <v>17</v>
      </c>
      <c r="B23" s="8">
        <v>17</v>
      </c>
      <c r="C23" s="22">
        <v>2121866100</v>
      </c>
      <c r="D23" s="9" t="s">
        <v>560</v>
      </c>
      <c r="E23" s="10" t="s">
        <v>561</v>
      </c>
      <c r="F23" s="24" t="s">
        <v>753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803</v>
      </c>
    </row>
    <row r="24" spans="1:16" ht="20.100000000000001" customHeight="1">
      <c r="A24">
        <v>18</v>
      </c>
      <c r="B24" s="8">
        <v>18</v>
      </c>
      <c r="C24" s="22">
        <v>2227521075</v>
      </c>
      <c r="D24" s="9" t="s">
        <v>659</v>
      </c>
      <c r="E24" s="10" t="s">
        <v>660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803</v>
      </c>
    </row>
    <row r="25" spans="1:16" ht="20.100000000000001" customHeight="1">
      <c r="A25">
        <v>19</v>
      </c>
      <c r="B25" s="8">
        <v>19</v>
      </c>
      <c r="C25" s="22">
        <v>1921215014</v>
      </c>
      <c r="D25" s="9" t="s">
        <v>252</v>
      </c>
      <c r="E25" s="10" t="s">
        <v>253</v>
      </c>
      <c r="F25" s="24" t="s">
        <v>712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803</v>
      </c>
    </row>
    <row r="26" spans="1:16" ht="20.100000000000001" customHeight="1">
      <c r="A26">
        <v>20</v>
      </c>
      <c r="B26" s="8">
        <v>20</v>
      </c>
      <c r="C26" s="22">
        <v>2121715552</v>
      </c>
      <c r="D26" s="9" t="s">
        <v>538</v>
      </c>
      <c r="E26" s="10" t="s">
        <v>253</v>
      </c>
      <c r="F26" s="24" t="s">
        <v>717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803</v>
      </c>
    </row>
    <row r="27" spans="1:16" ht="20.100000000000001" customHeight="1">
      <c r="A27">
        <v>21</v>
      </c>
      <c r="B27" s="8">
        <v>21</v>
      </c>
      <c r="C27" s="22">
        <v>2121717869</v>
      </c>
      <c r="D27" s="9" t="s">
        <v>548</v>
      </c>
      <c r="E27" s="10" t="s">
        <v>253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803</v>
      </c>
    </row>
    <row r="28" spans="1:16" ht="20.100000000000001" customHeight="1">
      <c r="A28">
        <v>22</v>
      </c>
      <c r="B28" s="8">
        <v>22</v>
      </c>
      <c r="C28" s="22">
        <v>2120257557</v>
      </c>
      <c r="D28" s="9" t="s">
        <v>311</v>
      </c>
      <c r="E28" s="10" t="s">
        <v>354</v>
      </c>
      <c r="F28" s="24" t="s">
        <v>748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803</v>
      </c>
    </row>
    <row r="29" spans="1:16" ht="20.100000000000001" customHeight="1">
      <c r="A29">
        <v>23</v>
      </c>
      <c r="B29" s="8">
        <v>23</v>
      </c>
      <c r="C29" s="22">
        <v>2226521076</v>
      </c>
      <c r="D29" s="9" t="s">
        <v>604</v>
      </c>
      <c r="E29" s="10" t="s">
        <v>354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803</v>
      </c>
    </row>
    <row r="30" spans="1:16" ht="20.100000000000001" customHeight="1">
      <c r="A30">
        <v>24</v>
      </c>
      <c r="B30" s="8">
        <v>24</v>
      </c>
      <c r="C30" s="22">
        <v>2226521077</v>
      </c>
      <c r="D30" s="9" t="s">
        <v>605</v>
      </c>
      <c r="E30" s="10" t="s">
        <v>606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803</v>
      </c>
    </row>
    <row r="31" spans="1:16" ht="20.100000000000001" customHeight="1">
      <c r="A31">
        <v>25</v>
      </c>
      <c r="B31" s="8">
        <v>25</v>
      </c>
      <c r="C31" s="22">
        <v>2120255989</v>
      </c>
      <c r="D31" s="9" t="s">
        <v>348</v>
      </c>
      <c r="E31" s="10" t="s">
        <v>349</v>
      </c>
      <c r="F31" s="24" t="s">
        <v>747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803</v>
      </c>
    </row>
    <row r="32" spans="1:16" ht="20.100000000000001" customHeight="1">
      <c r="A32">
        <v>26</v>
      </c>
      <c r="B32" s="8">
        <v>26</v>
      </c>
      <c r="C32" s="22">
        <v>2226521078</v>
      </c>
      <c r="D32" s="9" t="s">
        <v>607</v>
      </c>
      <c r="E32" s="10" t="s">
        <v>349</v>
      </c>
      <c r="F32" s="24" t="s">
        <v>760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803</v>
      </c>
    </row>
    <row r="33" spans="1:16" ht="20.100000000000001" customHeight="1">
      <c r="A33">
        <v>27</v>
      </c>
      <c r="B33" s="8">
        <v>27</v>
      </c>
      <c r="C33" s="22">
        <v>2020713062</v>
      </c>
      <c r="D33" s="9" t="s">
        <v>622</v>
      </c>
      <c r="E33" s="10" t="s">
        <v>349</v>
      </c>
      <c r="F33" s="24" t="s">
        <v>716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803</v>
      </c>
    </row>
    <row r="34" spans="1:16" ht="20.100000000000001" customHeight="1">
      <c r="A34">
        <v>28</v>
      </c>
      <c r="B34" s="8">
        <v>28</v>
      </c>
      <c r="C34" s="22">
        <v>2226251606</v>
      </c>
      <c r="D34" s="9" t="s">
        <v>703</v>
      </c>
      <c r="E34" s="10" t="s">
        <v>349</v>
      </c>
      <c r="F34" s="24" t="s">
        <v>759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803</v>
      </c>
    </row>
    <row r="35" spans="1:16" ht="20.100000000000001" customHeight="1">
      <c r="A35">
        <v>29</v>
      </c>
      <c r="B35" s="8">
        <v>29</v>
      </c>
      <c r="C35" s="22">
        <v>2120257028</v>
      </c>
      <c r="D35" s="9" t="s">
        <v>352</v>
      </c>
      <c r="E35" s="10" t="s">
        <v>353</v>
      </c>
      <c r="F35" s="24" t="s">
        <v>744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803</v>
      </c>
    </row>
    <row r="36" spans="1:16" ht="20.100000000000001" customHeight="1">
      <c r="A36">
        <v>30</v>
      </c>
      <c r="B36" s="13">
        <v>30</v>
      </c>
      <c r="C36" s="22">
        <v>2120318285</v>
      </c>
      <c r="D36" s="9" t="s">
        <v>417</v>
      </c>
      <c r="E36" s="10" t="s">
        <v>353</v>
      </c>
      <c r="F36" s="24" t="s">
        <v>749</v>
      </c>
      <c r="G36" s="24">
        <v>0</v>
      </c>
      <c r="H36" s="14"/>
      <c r="I36" s="14"/>
      <c r="J36" s="15"/>
      <c r="K36" s="15"/>
      <c r="L36" s="15"/>
      <c r="M36" s="193">
        <v>0</v>
      </c>
      <c r="N36" s="194"/>
      <c r="O36" s="195"/>
      <c r="P36" t="s">
        <v>803</v>
      </c>
    </row>
    <row r="37" spans="1:16" ht="20.100000000000001" customHeight="1">
      <c r="A37">
        <v>31</v>
      </c>
      <c r="B37" s="16">
        <v>31</v>
      </c>
      <c r="C37" s="23">
        <v>2120514854</v>
      </c>
      <c r="D37" s="17" t="s">
        <v>391</v>
      </c>
      <c r="E37" s="18" t="s">
        <v>353</v>
      </c>
      <c r="F37" s="25" t="s">
        <v>723</v>
      </c>
      <c r="G37" s="25">
        <v>0</v>
      </c>
      <c r="H37" s="19"/>
      <c r="I37" s="19"/>
      <c r="J37" s="20"/>
      <c r="K37" s="20"/>
      <c r="L37" s="20"/>
      <c r="M37" s="188">
        <v>0</v>
      </c>
      <c r="N37" s="189"/>
      <c r="O37" s="190"/>
      <c r="P37" t="s">
        <v>803</v>
      </c>
    </row>
    <row r="38" spans="1:16" ht="20.100000000000001" customHeight="1">
      <c r="A38">
        <v>32</v>
      </c>
      <c r="B38" s="8">
        <v>32</v>
      </c>
      <c r="C38" s="22">
        <v>2120519427</v>
      </c>
      <c r="D38" s="9" t="s">
        <v>422</v>
      </c>
      <c r="E38" s="10" t="s">
        <v>353</v>
      </c>
      <c r="F38" s="24" t="s">
        <v>723</v>
      </c>
      <c r="G38" s="24">
        <v>0</v>
      </c>
      <c r="H38" s="11"/>
      <c r="I38" s="11"/>
      <c r="J38" s="12"/>
      <c r="K38" s="12"/>
      <c r="L38" s="12"/>
      <c r="M38" s="171">
        <v>0</v>
      </c>
      <c r="N38" s="172"/>
      <c r="O38" s="173"/>
      <c r="P38" t="s">
        <v>803</v>
      </c>
    </row>
    <row r="39" spans="1:16" ht="20.100000000000001" customHeight="1">
      <c r="A39">
        <v>33</v>
      </c>
      <c r="B39" s="8">
        <v>33</v>
      </c>
      <c r="C39" s="22">
        <v>2226521079</v>
      </c>
      <c r="D39" s="9" t="s">
        <v>395</v>
      </c>
      <c r="E39" s="10" t="s">
        <v>608</v>
      </c>
      <c r="F39" s="24" t="s">
        <v>760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803</v>
      </c>
    </row>
    <row r="40" spans="1:16" ht="20.100000000000001" customHeight="1">
      <c r="A40">
        <v>34</v>
      </c>
      <c r="B40" s="8">
        <v>34</v>
      </c>
      <c r="C40" s="22">
        <v>172236470</v>
      </c>
      <c r="D40" s="9" t="s">
        <v>240</v>
      </c>
      <c r="E40" s="10" t="s">
        <v>241</v>
      </c>
      <c r="F40" s="24" t="s">
        <v>707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803</v>
      </c>
    </row>
    <row r="41" spans="1:16" ht="20.100000000000001" customHeight="1">
      <c r="A41">
        <v>35</v>
      </c>
      <c r="B41" s="8">
        <v>35</v>
      </c>
      <c r="C41" s="22">
        <v>2021515602</v>
      </c>
      <c r="D41" s="9" t="s">
        <v>303</v>
      </c>
      <c r="E41" s="10" t="s">
        <v>241</v>
      </c>
      <c r="F41" s="24" t="s">
        <v>729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803</v>
      </c>
    </row>
    <row r="42" spans="1:16" ht="20.100000000000001" customHeight="1">
      <c r="A42">
        <v>36</v>
      </c>
      <c r="B42" s="8">
        <v>36</v>
      </c>
      <c r="C42" s="22">
        <v>2021264580</v>
      </c>
      <c r="D42" s="9" t="s">
        <v>296</v>
      </c>
      <c r="E42" s="10" t="s">
        <v>297</v>
      </c>
      <c r="F42" s="24" t="s">
        <v>731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803</v>
      </c>
    </row>
    <row r="43" spans="1:16" ht="20.100000000000001" customHeight="1">
      <c r="A43">
        <v>37</v>
      </c>
      <c r="B43" s="8">
        <v>37</v>
      </c>
      <c r="C43" s="22">
        <v>2121713505</v>
      </c>
      <c r="D43" s="9" t="s">
        <v>528</v>
      </c>
      <c r="E43" s="10" t="s">
        <v>297</v>
      </c>
      <c r="F43" s="24" t="s">
        <v>717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803</v>
      </c>
    </row>
    <row r="44" spans="1:16" ht="20.100000000000001" customHeight="1">
      <c r="A44">
        <v>38</v>
      </c>
      <c r="B44" s="8">
        <v>38</v>
      </c>
      <c r="C44" s="22">
        <v>2227521081</v>
      </c>
      <c r="D44" s="9" t="s">
        <v>661</v>
      </c>
      <c r="E44" s="10" t="s">
        <v>297</v>
      </c>
      <c r="F44" s="24" t="s">
        <v>760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803</v>
      </c>
    </row>
    <row r="45" spans="1:16" ht="20.100000000000001" customHeight="1">
      <c r="A45">
        <v>39</v>
      </c>
      <c r="B45" s="8">
        <v>39</v>
      </c>
      <c r="C45" s="22">
        <v>2226521082</v>
      </c>
      <c r="D45" s="9" t="s">
        <v>609</v>
      </c>
      <c r="E45" s="10" t="s">
        <v>610</v>
      </c>
      <c r="F45" s="24" t="s">
        <v>760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803</v>
      </c>
    </row>
    <row r="46" spans="1:16" ht="20.100000000000001" customHeight="1">
      <c r="A46">
        <v>40</v>
      </c>
      <c r="B46" s="8">
        <v>40</v>
      </c>
      <c r="C46" s="22">
        <v>2120716722</v>
      </c>
      <c r="D46" s="9" t="s">
        <v>476</v>
      </c>
      <c r="E46" s="10" t="s">
        <v>477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803</v>
      </c>
    </row>
    <row r="47" spans="1:16" s="5" customFormat="1" ht="18.75" customHeight="1">
      <c r="B47" s="176" t="s">
        <v>779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</row>
    <row r="48" spans="1:16" ht="9" customHeight="1"/>
    <row r="49" spans="1:16" ht="15" customHeight="1">
      <c r="B49" s="178" t="s">
        <v>0</v>
      </c>
      <c r="C49" s="177" t="s">
        <v>9</v>
      </c>
      <c r="D49" s="191" t="s">
        <v>3</v>
      </c>
      <c r="E49" s="192" t="s">
        <v>4</v>
      </c>
      <c r="F49" s="177" t="s">
        <v>15</v>
      </c>
      <c r="G49" s="177" t="s">
        <v>237</v>
      </c>
      <c r="H49" s="177" t="s">
        <v>189</v>
      </c>
      <c r="I49" s="179" t="s">
        <v>188</v>
      </c>
      <c r="J49" s="177" t="s">
        <v>10</v>
      </c>
      <c r="K49" s="181" t="s">
        <v>6</v>
      </c>
      <c r="L49" s="181"/>
      <c r="M49" s="182" t="s">
        <v>11</v>
      </c>
      <c r="N49" s="183"/>
      <c r="O49" s="184"/>
    </row>
    <row r="50" spans="1:16" ht="27" customHeight="1">
      <c r="B50" s="178"/>
      <c r="C50" s="178"/>
      <c r="D50" s="191"/>
      <c r="E50" s="192"/>
      <c r="F50" s="178"/>
      <c r="G50" s="178"/>
      <c r="H50" s="178"/>
      <c r="I50" s="180"/>
      <c r="J50" s="178"/>
      <c r="K50" s="7" t="s">
        <v>12</v>
      </c>
      <c r="L50" s="7" t="s">
        <v>13</v>
      </c>
      <c r="M50" s="185"/>
      <c r="N50" s="186"/>
      <c r="O50" s="187"/>
    </row>
    <row r="51" spans="1:16" ht="20.100000000000001" customHeight="1">
      <c r="A51">
        <v>41</v>
      </c>
      <c r="B51" s="8">
        <v>1</v>
      </c>
      <c r="C51" s="22">
        <v>2120349618</v>
      </c>
      <c r="D51" s="9" t="s">
        <v>432</v>
      </c>
      <c r="E51" s="10" t="s">
        <v>433</v>
      </c>
      <c r="F51" s="24" t="s">
        <v>752</v>
      </c>
      <c r="G51" s="24">
        <v>0</v>
      </c>
      <c r="H51" s="11"/>
      <c r="I51" s="11"/>
      <c r="J51" s="12"/>
      <c r="K51" s="12"/>
      <c r="L51" s="12"/>
      <c r="M51" s="188">
        <v>0</v>
      </c>
      <c r="N51" s="189"/>
      <c r="O51" s="190"/>
      <c r="P51" t="s">
        <v>804</v>
      </c>
    </row>
    <row r="52" spans="1:16" ht="20.100000000000001" customHeight="1">
      <c r="A52">
        <v>42</v>
      </c>
      <c r="B52" s="8">
        <v>2</v>
      </c>
      <c r="C52" s="22">
        <v>2121866106</v>
      </c>
      <c r="D52" s="9" t="s">
        <v>562</v>
      </c>
      <c r="E52" s="10" t="s">
        <v>563</v>
      </c>
      <c r="F52" s="24" t="s">
        <v>753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804</v>
      </c>
    </row>
    <row r="53" spans="1:16" ht="20.100000000000001" customHeight="1">
      <c r="A53">
        <v>43</v>
      </c>
      <c r="B53" s="8">
        <v>3</v>
      </c>
      <c r="C53" s="22">
        <v>2121867789</v>
      </c>
      <c r="D53" s="9" t="s">
        <v>566</v>
      </c>
      <c r="E53" s="10" t="s">
        <v>563</v>
      </c>
      <c r="F53" s="24" t="s">
        <v>753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804</v>
      </c>
    </row>
    <row r="54" spans="1:16" ht="20.100000000000001" customHeight="1">
      <c r="A54">
        <v>44</v>
      </c>
      <c r="B54" s="8">
        <v>4</v>
      </c>
      <c r="C54" s="22">
        <v>2227521083</v>
      </c>
      <c r="D54" s="9" t="s">
        <v>662</v>
      </c>
      <c r="E54" s="10" t="s">
        <v>563</v>
      </c>
      <c r="F54" s="24" t="s">
        <v>760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804</v>
      </c>
    </row>
    <row r="55" spans="1:16" ht="20.100000000000001" customHeight="1">
      <c r="A55">
        <v>45</v>
      </c>
      <c r="B55" s="8">
        <v>5</v>
      </c>
      <c r="C55" s="22">
        <v>2120215413</v>
      </c>
      <c r="D55" s="9" t="s">
        <v>326</v>
      </c>
      <c r="E55" s="10" t="s">
        <v>327</v>
      </c>
      <c r="F55" s="24" t="s">
        <v>742</v>
      </c>
      <c r="G55" s="24">
        <v>0</v>
      </c>
      <c r="H55" s="11"/>
      <c r="I55" s="11"/>
      <c r="J55" s="12"/>
      <c r="K55" s="12"/>
      <c r="L55" s="12"/>
      <c r="M55" s="171">
        <v>0</v>
      </c>
      <c r="N55" s="172"/>
      <c r="O55" s="173"/>
      <c r="P55" t="s">
        <v>804</v>
      </c>
    </row>
    <row r="56" spans="1:16" ht="20.100000000000001" customHeight="1">
      <c r="A56">
        <v>46</v>
      </c>
      <c r="B56" s="8">
        <v>6</v>
      </c>
      <c r="C56" s="22">
        <v>2120259332</v>
      </c>
      <c r="D56" s="9" t="s">
        <v>310</v>
      </c>
      <c r="E56" s="10" t="s">
        <v>327</v>
      </c>
      <c r="F56" s="24" t="s">
        <v>744</v>
      </c>
      <c r="G56" s="24">
        <v>0</v>
      </c>
      <c r="H56" s="11"/>
      <c r="I56" s="11"/>
      <c r="J56" s="12"/>
      <c r="K56" s="12"/>
      <c r="L56" s="12"/>
      <c r="M56" s="171">
        <v>0</v>
      </c>
      <c r="N56" s="172"/>
      <c r="O56" s="173"/>
      <c r="P56" t="s">
        <v>804</v>
      </c>
    </row>
    <row r="57" spans="1:16" ht="20.100000000000001" customHeight="1">
      <c r="A57">
        <v>47</v>
      </c>
      <c r="B57" s="8">
        <v>7</v>
      </c>
      <c r="C57" s="22">
        <v>2120317374</v>
      </c>
      <c r="D57" s="9" t="s">
        <v>398</v>
      </c>
      <c r="E57" s="10" t="s">
        <v>327</v>
      </c>
      <c r="F57" s="24" t="s">
        <v>749</v>
      </c>
      <c r="G57" s="24">
        <v>0</v>
      </c>
      <c r="H57" s="11"/>
      <c r="I57" s="11"/>
      <c r="J57" s="12"/>
      <c r="K57" s="12"/>
      <c r="L57" s="12"/>
      <c r="M57" s="171">
        <v>0</v>
      </c>
      <c r="N57" s="172"/>
      <c r="O57" s="173"/>
      <c r="P57" t="s">
        <v>804</v>
      </c>
    </row>
    <row r="58" spans="1:16" ht="20.100000000000001" customHeight="1">
      <c r="A58">
        <v>48</v>
      </c>
      <c r="B58" s="8">
        <v>8</v>
      </c>
      <c r="C58" s="22">
        <v>2120715572</v>
      </c>
      <c r="D58" s="9" t="s">
        <v>699</v>
      </c>
      <c r="E58" s="10" t="s">
        <v>327</v>
      </c>
      <c r="F58" s="24" t="s">
        <v>716</v>
      </c>
      <c r="G58" s="24">
        <v>0</v>
      </c>
      <c r="H58" s="11"/>
      <c r="I58" s="11"/>
      <c r="J58" s="12"/>
      <c r="K58" s="12"/>
      <c r="L58" s="12"/>
      <c r="M58" s="171">
        <v>0</v>
      </c>
      <c r="N58" s="172"/>
      <c r="O58" s="173"/>
      <c r="P58" t="s">
        <v>804</v>
      </c>
    </row>
    <row r="59" spans="1:16" ht="20.100000000000001" customHeight="1">
      <c r="A59">
        <v>49</v>
      </c>
      <c r="B59" s="8">
        <v>9</v>
      </c>
      <c r="C59" s="22">
        <v>2120317608</v>
      </c>
      <c r="D59" s="9" t="s">
        <v>402</v>
      </c>
      <c r="E59" s="10" t="s">
        <v>403</v>
      </c>
      <c r="F59" s="24" t="s">
        <v>732</v>
      </c>
      <c r="G59" s="24">
        <v>0</v>
      </c>
      <c r="H59" s="11"/>
      <c r="I59" s="11"/>
      <c r="J59" s="12"/>
      <c r="K59" s="12"/>
      <c r="L59" s="12"/>
      <c r="M59" s="171">
        <v>0</v>
      </c>
      <c r="N59" s="172"/>
      <c r="O59" s="173"/>
      <c r="P59" t="s">
        <v>804</v>
      </c>
    </row>
    <row r="60" spans="1:16" ht="20.100000000000001" customHeight="1">
      <c r="A60">
        <v>50</v>
      </c>
      <c r="B60" s="8">
        <v>10</v>
      </c>
      <c r="C60" s="22">
        <v>2226511881</v>
      </c>
      <c r="D60" s="9" t="s">
        <v>332</v>
      </c>
      <c r="E60" s="10" t="s">
        <v>594</v>
      </c>
      <c r="F60" s="24" t="s">
        <v>756</v>
      </c>
      <c r="G60" s="24">
        <v>0</v>
      </c>
      <c r="H60" s="11"/>
      <c r="I60" s="11"/>
      <c r="J60" s="12"/>
      <c r="K60" s="12"/>
      <c r="L60" s="12"/>
      <c r="M60" s="171">
        <v>0</v>
      </c>
      <c r="N60" s="172"/>
      <c r="O60" s="173"/>
      <c r="P60" t="s">
        <v>804</v>
      </c>
    </row>
    <row r="61" spans="1:16" ht="20.100000000000001" customHeight="1">
      <c r="A61">
        <v>51</v>
      </c>
      <c r="B61" s="8">
        <v>11</v>
      </c>
      <c r="C61" s="22">
        <v>2226521085</v>
      </c>
      <c r="D61" s="9" t="s">
        <v>332</v>
      </c>
      <c r="E61" s="10" t="s">
        <v>611</v>
      </c>
      <c r="F61" s="24" t="s">
        <v>760</v>
      </c>
      <c r="G61" s="24">
        <v>0</v>
      </c>
      <c r="H61" s="11"/>
      <c r="I61" s="11"/>
      <c r="J61" s="12"/>
      <c r="K61" s="12"/>
      <c r="L61" s="12"/>
      <c r="M61" s="171">
        <v>0</v>
      </c>
      <c r="N61" s="172"/>
      <c r="O61" s="173"/>
      <c r="P61" t="s">
        <v>804</v>
      </c>
    </row>
    <row r="62" spans="1:16" ht="20.100000000000001" customHeight="1">
      <c r="A62">
        <v>52</v>
      </c>
      <c r="B62" s="8">
        <v>12</v>
      </c>
      <c r="C62" s="22">
        <v>2126511970</v>
      </c>
      <c r="D62" s="9" t="s">
        <v>612</v>
      </c>
      <c r="E62" s="10" t="s">
        <v>691</v>
      </c>
      <c r="F62" s="24" t="s">
        <v>755</v>
      </c>
      <c r="G62" s="24">
        <v>0</v>
      </c>
      <c r="H62" s="11"/>
      <c r="I62" s="11"/>
      <c r="J62" s="12"/>
      <c r="K62" s="12"/>
      <c r="L62" s="12"/>
      <c r="M62" s="171">
        <v>0</v>
      </c>
      <c r="N62" s="172"/>
      <c r="O62" s="173"/>
      <c r="P62" t="s">
        <v>804</v>
      </c>
    </row>
    <row r="63" spans="1:16" ht="20.100000000000001" customHeight="1">
      <c r="A63">
        <v>53</v>
      </c>
      <c r="B63" s="8">
        <v>13</v>
      </c>
      <c r="C63" s="22">
        <v>2120317844</v>
      </c>
      <c r="D63" s="9" t="s">
        <v>413</v>
      </c>
      <c r="E63" s="10" t="s">
        <v>414</v>
      </c>
      <c r="F63" s="24" t="s">
        <v>749</v>
      </c>
      <c r="G63" s="24">
        <v>0</v>
      </c>
      <c r="H63" s="11"/>
      <c r="I63" s="11"/>
      <c r="J63" s="12"/>
      <c r="K63" s="12"/>
      <c r="L63" s="12"/>
      <c r="M63" s="171">
        <v>0</v>
      </c>
      <c r="N63" s="172"/>
      <c r="O63" s="173"/>
      <c r="P63" t="s">
        <v>804</v>
      </c>
    </row>
    <row r="64" spans="1:16" ht="20.100000000000001" customHeight="1">
      <c r="A64">
        <v>54</v>
      </c>
      <c r="B64" s="8">
        <v>14</v>
      </c>
      <c r="C64" s="22">
        <v>2226521086</v>
      </c>
      <c r="D64" s="9" t="s">
        <v>387</v>
      </c>
      <c r="E64" s="10" t="s">
        <v>414</v>
      </c>
      <c r="F64" s="24" t="s">
        <v>760</v>
      </c>
      <c r="G64" s="24">
        <v>0</v>
      </c>
      <c r="H64" s="11"/>
      <c r="I64" s="11"/>
      <c r="J64" s="12"/>
      <c r="K64" s="12"/>
      <c r="L64" s="12"/>
      <c r="M64" s="171">
        <v>0</v>
      </c>
      <c r="N64" s="172"/>
      <c r="O64" s="173"/>
      <c r="P64" t="s">
        <v>804</v>
      </c>
    </row>
    <row r="65" spans="1:16" ht="20.100000000000001" customHeight="1">
      <c r="A65">
        <v>55</v>
      </c>
      <c r="B65" s="8">
        <v>15</v>
      </c>
      <c r="C65" s="22">
        <v>2121713726</v>
      </c>
      <c r="D65" s="9" t="s">
        <v>534</v>
      </c>
      <c r="E65" s="10" t="s">
        <v>535</v>
      </c>
      <c r="F65" s="24" t="s">
        <v>752</v>
      </c>
      <c r="G65" s="24">
        <v>0</v>
      </c>
      <c r="H65" s="11"/>
      <c r="I65" s="11"/>
      <c r="J65" s="12"/>
      <c r="K65" s="12"/>
      <c r="L65" s="12"/>
      <c r="M65" s="171">
        <v>0</v>
      </c>
      <c r="N65" s="172"/>
      <c r="O65" s="173"/>
      <c r="P65" t="s">
        <v>804</v>
      </c>
    </row>
    <row r="66" spans="1:16" ht="20.100000000000001" customHeight="1">
      <c r="A66">
        <v>56</v>
      </c>
      <c r="B66" s="8">
        <v>16</v>
      </c>
      <c r="C66" s="22">
        <v>2121869727</v>
      </c>
      <c r="D66" s="9" t="s">
        <v>568</v>
      </c>
      <c r="E66" s="10" t="s">
        <v>535</v>
      </c>
      <c r="F66" s="24" t="s">
        <v>753</v>
      </c>
      <c r="G66" s="24">
        <v>0</v>
      </c>
      <c r="H66" s="11"/>
      <c r="I66" s="11"/>
      <c r="J66" s="12"/>
      <c r="K66" s="12"/>
      <c r="L66" s="12"/>
      <c r="M66" s="171">
        <v>0</v>
      </c>
      <c r="N66" s="172"/>
      <c r="O66" s="173"/>
      <c r="P66" t="s">
        <v>804</v>
      </c>
    </row>
    <row r="67" spans="1:16" ht="20.100000000000001" customHeight="1">
      <c r="A67">
        <v>57</v>
      </c>
      <c r="B67" s="8">
        <v>17</v>
      </c>
      <c r="C67" s="22">
        <v>2227521087</v>
      </c>
      <c r="D67" s="9" t="s">
        <v>663</v>
      </c>
      <c r="E67" s="10" t="s">
        <v>535</v>
      </c>
      <c r="F67" s="24" t="s">
        <v>760</v>
      </c>
      <c r="G67" s="24">
        <v>0</v>
      </c>
      <c r="H67" s="11"/>
      <c r="I67" s="11"/>
      <c r="J67" s="12"/>
      <c r="K67" s="12"/>
      <c r="L67" s="12"/>
      <c r="M67" s="171">
        <v>0</v>
      </c>
      <c r="N67" s="172"/>
      <c r="O67" s="173"/>
      <c r="P67" t="s">
        <v>804</v>
      </c>
    </row>
    <row r="68" spans="1:16" ht="20.100000000000001" customHeight="1">
      <c r="A68">
        <v>58</v>
      </c>
      <c r="B68" s="8">
        <v>18</v>
      </c>
      <c r="C68" s="22">
        <v>2120516558</v>
      </c>
      <c r="D68" s="9" t="s">
        <v>443</v>
      </c>
      <c r="E68" s="10" t="s">
        <v>444</v>
      </c>
      <c r="F68" s="24" t="s">
        <v>723</v>
      </c>
      <c r="G68" s="24">
        <v>0</v>
      </c>
      <c r="H68" s="11"/>
      <c r="I68" s="11"/>
      <c r="J68" s="12"/>
      <c r="K68" s="12"/>
      <c r="L68" s="12"/>
      <c r="M68" s="171">
        <v>0</v>
      </c>
      <c r="N68" s="172"/>
      <c r="O68" s="173"/>
      <c r="P68" t="s">
        <v>804</v>
      </c>
    </row>
    <row r="69" spans="1:16" ht="20.100000000000001" customHeight="1">
      <c r="A69">
        <v>59</v>
      </c>
      <c r="B69" s="8">
        <v>19</v>
      </c>
      <c r="C69" s="22">
        <v>2226521088</v>
      </c>
      <c r="D69" s="9" t="s">
        <v>317</v>
      </c>
      <c r="E69" s="10" t="s">
        <v>444</v>
      </c>
      <c r="F69" s="24" t="s">
        <v>760</v>
      </c>
      <c r="G69" s="24">
        <v>0</v>
      </c>
      <c r="H69" s="11"/>
      <c r="I69" s="11"/>
      <c r="J69" s="12"/>
      <c r="K69" s="12"/>
      <c r="L69" s="12"/>
      <c r="M69" s="171">
        <v>0</v>
      </c>
      <c r="N69" s="172"/>
      <c r="O69" s="173"/>
      <c r="P69" t="s">
        <v>804</v>
      </c>
    </row>
    <row r="70" spans="1:16" ht="20.100000000000001" customHeight="1">
      <c r="A70">
        <v>60</v>
      </c>
      <c r="B70" s="8">
        <v>20</v>
      </c>
      <c r="C70" s="22">
        <v>2226521089</v>
      </c>
      <c r="D70" s="9" t="s">
        <v>595</v>
      </c>
      <c r="E70" s="10" t="s">
        <v>444</v>
      </c>
      <c r="F70" s="24" t="s">
        <v>760</v>
      </c>
      <c r="G70" s="24">
        <v>0</v>
      </c>
      <c r="H70" s="11"/>
      <c r="I70" s="11"/>
      <c r="J70" s="12"/>
      <c r="K70" s="12"/>
      <c r="L70" s="12"/>
      <c r="M70" s="171">
        <v>0</v>
      </c>
      <c r="N70" s="172"/>
      <c r="O70" s="173"/>
      <c r="P70" t="s">
        <v>804</v>
      </c>
    </row>
    <row r="71" spans="1:16" ht="20.100000000000001" customHeight="1">
      <c r="A71">
        <v>61</v>
      </c>
      <c r="B71" s="8">
        <v>21</v>
      </c>
      <c r="C71" s="22">
        <v>2226521090</v>
      </c>
      <c r="D71" s="9" t="s">
        <v>612</v>
      </c>
      <c r="E71" s="10" t="s">
        <v>444</v>
      </c>
      <c r="F71" s="24" t="s">
        <v>760</v>
      </c>
      <c r="G71" s="24">
        <v>0</v>
      </c>
      <c r="H71" s="11"/>
      <c r="I71" s="11"/>
      <c r="J71" s="12"/>
      <c r="K71" s="12"/>
      <c r="L71" s="12"/>
      <c r="M71" s="171">
        <v>0</v>
      </c>
      <c r="N71" s="172"/>
      <c r="O71" s="173"/>
      <c r="P71" t="s">
        <v>804</v>
      </c>
    </row>
    <row r="72" spans="1:16" ht="20.100000000000001" customHeight="1">
      <c r="A72">
        <v>62</v>
      </c>
      <c r="B72" s="8">
        <v>22</v>
      </c>
      <c r="C72" s="22">
        <v>2226521499</v>
      </c>
      <c r="D72" s="9" t="s">
        <v>598</v>
      </c>
      <c r="E72" s="10" t="s">
        <v>444</v>
      </c>
      <c r="F72" s="24" t="s">
        <v>760</v>
      </c>
      <c r="G72" s="24">
        <v>0</v>
      </c>
      <c r="H72" s="11"/>
      <c r="I72" s="11"/>
      <c r="J72" s="12"/>
      <c r="K72" s="12"/>
      <c r="L72" s="12"/>
      <c r="M72" s="171">
        <v>0</v>
      </c>
      <c r="N72" s="172"/>
      <c r="O72" s="173"/>
      <c r="P72" t="s">
        <v>804</v>
      </c>
    </row>
    <row r="73" spans="1:16" ht="20.100000000000001" customHeight="1">
      <c r="A73">
        <v>63</v>
      </c>
      <c r="B73" s="8">
        <v>23</v>
      </c>
      <c r="C73" s="22">
        <v>2120337505</v>
      </c>
      <c r="D73" s="9" t="s">
        <v>425</v>
      </c>
      <c r="E73" s="10" t="s">
        <v>426</v>
      </c>
      <c r="F73" s="24" t="s">
        <v>742</v>
      </c>
      <c r="G73" s="24">
        <v>0</v>
      </c>
      <c r="H73" s="11"/>
      <c r="I73" s="11"/>
      <c r="J73" s="12"/>
      <c r="K73" s="12"/>
      <c r="L73" s="12"/>
      <c r="M73" s="171">
        <v>0</v>
      </c>
      <c r="N73" s="172"/>
      <c r="O73" s="173"/>
      <c r="P73" t="s">
        <v>804</v>
      </c>
    </row>
    <row r="74" spans="1:16" ht="20.100000000000001" customHeight="1">
      <c r="A74">
        <v>64</v>
      </c>
      <c r="B74" s="8">
        <v>24</v>
      </c>
      <c r="C74" s="22">
        <v>2120715585</v>
      </c>
      <c r="D74" s="9" t="s">
        <v>469</v>
      </c>
      <c r="E74" s="10" t="s">
        <v>426</v>
      </c>
      <c r="F74" s="24" t="s">
        <v>717</v>
      </c>
      <c r="G74" s="24">
        <v>0</v>
      </c>
      <c r="H74" s="11"/>
      <c r="I74" s="11"/>
      <c r="J74" s="12"/>
      <c r="K74" s="12"/>
      <c r="L74" s="12"/>
      <c r="M74" s="171">
        <v>0</v>
      </c>
      <c r="N74" s="172"/>
      <c r="O74" s="173"/>
      <c r="P74" t="s">
        <v>804</v>
      </c>
    </row>
    <row r="75" spans="1:16" ht="20.100000000000001" customHeight="1">
      <c r="A75">
        <v>65</v>
      </c>
      <c r="B75" s="8">
        <v>25</v>
      </c>
      <c r="C75" s="22">
        <v>2127521547</v>
      </c>
      <c r="D75" s="9" t="s">
        <v>583</v>
      </c>
      <c r="E75" s="10" t="s">
        <v>426</v>
      </c>
      <c r="F75" s="24" t="s">
        <v>738</v>
      </c>
      <c r="G75" s="24">
        <v>0</v>
      </c>
      <c r="H75" s="11"/>
      <c r="I75" s="11"/>
      <c r="J75" s="12"/>
      <c r="K75" s="12"/>
      <c r="L75" s="12"/>
      <c r="M75" s="171">
        <v>0</v>
      </c>
      <c r="N75" s="172"/>
      <c r="O75" s="173"/>
      <c r="P75" t="s">
        <v>804</v>
      </c>
    </row>
    <row r="76" spans="1:16" ht="20.100000000000001" customHeight="1">
      <c r="A76">
        <v>66</v>
      </c>
      <c r="B76" s="8">
        <v>26</v>
      </c>
      <c r="C76" s="22">
        <v>2226521091</v>
      </c>
      <c r="D76" s="9" t="s">
        <v>469</v>
      </c>
      <c r="E76" s="10" t="s">
        <v>426</v>
      </c>
      <c r="F76" s="24" t="s">
        <v>760</v>
      </c>
      <c r="G76" s="24">
        <v>0</v>
      </c>
      <c r="H76" s="11"/>
      <c r="I76" s="11"/>
      <c r="J76" s="12"/>
      <c r="K76" s="12"/>
      <c r="L76" s="12"/>
      <c r="M76" s="171">
        <v>0</v>
      </c>
      <c r="N76" s="172"/>
      <c r="O76" s="173"/>
      <c r="P76" t="s">
        <v>804</v>
      </c>
    </row>
    <row r="77" spans="1:16" ht="20.100000000000001" customHeight="1">
      <c r="A77">
        <v>67</v>
      </c>
      <c r="B77" s="8">
        <v>27</v>
      </c>
      <c r="C77" s="22">
        <v>2021526924</v>
      </c>
      <c r="D77" s="9" t="s">
        <v>304</v>
      </c>
      <c r="E77" s="10" t="s">
        <v>305</v>
      </c>
      <c r="F77" s="24" t="s">
        <v>724</v>
      </c>
      <c r="G77" s="24">
        <v>0</v>
      </c>
      <c r="H77" s="11"/>
      <c r="I77" s="11"/>
      <c r="J77" s="12"/>
      <c r="K77" s="12"/>
      <c r="L77" s="12"/>
      <c r="M77" s="171">
        <v>0</v>
      </c>
      <c r="N77" s="172"/>
      <c r="O77" s="173"/>
      <c r="P77" t="s">
        <v>804</v>
      </c>
    </row>
    <row r="78" spans="1:16" ht="20.100000000000001" customHeight="1">
      <c r="A78">
        <v>68</v>
      </c>
      <c r="B78" s="8">
        <v>28</v>
      </c>
      <c r="C78" s="22">
        <v>2120345160</v>
      </c>
      <c r="D78" s="9" t="s">
        <v>428</v>
      </c>
      <c r="E78" s="10" t="s">
        <v>305</v>
      </c>
      <c r="F78" s="24" t="s">
        <v>751</v>
      </c>
      <c r="G78" s="24">
        <v>0</v>
      </c>
      <c r="H78" s="11"/>
      <c r="I78" s="11"/>
      <c r="J78" s="12"/>
      <c r="K78" s="12"/>
      <c r="L78" s="12"/>
      <c r="M78" s="171">
        <v>0</v>
      </c>
      <c r="N78" s="172"/>
      <c r="O78" s="173"/>
      <c r="P78" t="s">
        <v>804</v>
      </c>
    </row>
    <row r="79" spans="1:16" ht="20.100000000000001" customHeight="1">
      <c r="A79">
        <v>69</v>
      </c>
      <c r="B79" s="8">
        <v>29</v>
      </c>
      <c r="C79" s="22">
        <v>2120316799</v>
      </c>
      <c r="D79" s="9" t="s">
        <v>391</v>
      </c>
      <c r="E79" s="10" t="s">
        <v>392</v>
      </c>
      <c r="F79" s="24" t="s">
        <v>732</v>
      </c>
      <c r="G79" s="24">
        <v>0</v>
      </c>
      <c r="H79" s="11"/>
      <c r="I79" s="11"/>
      <c r="J79" s="12"/>
      <c r="K79" s="12"/>
      <c r="L79" s="12"/>
      <c r="M79" s="171">
        <v>0</v>
      </c>
      <c r="N79" s="172"/>
      <c r="O79" s="173"/>
      <c r="P79" t="s">
        <v>804</v>
      </c>
    </row>
    <row r="80" spans="1:16" ht="20.100000000000001" customHeight="1">
      <c r="A80">
        <v>70</v>
      </c>
      <c r="B80" s="13">
        <v>30</v>
      </c>
      <c r="C80" s="22">
        <v>2120518802</v>
      </c>
      <c r="D80" s="9" t="s">
        <v>454</v>
      </c>
      <c r="E80" s="10" t="s">
        <v>392</v>
      </c>
      <c r="F80" s="24" t="s">
        <v>723</v>
      </c>
      <c r="G80" s="24">
        <v>0</v>
      </c>
      <c r="H80" s="14"/>
      <c r="I80" s="14"/>
      <c r="J80" s="15"/>
      <c r="K80" s="15"/>
      <c r="L80" s="15"/>
      <c r="M80" s="193">
        <v>0</v>
      </c>
      <c r="N80" s="194"/>
      <c r="O80" s="195"/>
      <c r="P80" t="s">
        <v>804</v>
      </c>
    </row>
    <row r="81" spans="1:16" ht="20.100000000000001" customHeight="1">
      <c r="A81">
        <v>71</v>
      </c>
      <c r="B81" s="16">
        <v>31</v>
      </c>
      <c r="C81" s="23">
        <v>2120715589</v>
      </c>
      <c r="D81" s="17" t="s">
        <v>470</v>
      </c>
      <c r="E81" s="18" t="s">
        <v>392</v>
      </c>
      <c r="F81" s="25" t="s">
        <v>717</v>
      </c>
      <c r="G81" s="25">
        <v>0</v>
      </c>
      <c r="H81" s="19"/>
      <c r="I81" s="19"/>
      <c r="J81" s="20"/>
      <c r="K81" s="20"/>
      <c r="L81" s="20"/>
      <c r="M81" s="188">
        <v>0</v>
      </c>
      <c r="N81" s="189"/>
      <c r="O81" s="190"/>
      <c r="P81" t="s">
        <v>804</v>
      </c>
    </row>
    <row r="82" spans="1:16" ht="20.100000000000001" customHeight="1">
      <c r="A82">
        <v>72</v>
      </c>
      <c r="B82" s="8">
        <v>32</v>
      </c>
      <c r="C82" s="22">
        <v>2126521541</v>
      </c>
      <c r="D82" s="9" t="s">
        <v>570</v>
      </c>
      <c r="E82" s="10" t="s">
        <v>392</v>
      </c>
      <c r="F82" s="24" t="s">
        <v>738</v>
      </c>
      <c r="G82" s="24">
        <v>0</v>
      </c>
      <c r="H82" s="11"/>
      <c r="I82" s="11"/>
      <c r="J82" s="12"/>
      <c r="K82" s="12"/>
      <c r="L82" s="12"/>
      <c r="M82" s="171">
        <v>0</v>
      </c>
      <c r="N82" s="172"/>
      <c r="O82" s="173"/>
      <c r="P82" t="s">
        <v>804</v>
      </c>
    </row>
    <row r="83" spans="1:16" ht="20.100000000000001" customHeight="1">
      <c r="A83">
        <v>73</v>
      </c>
      <c r="B83" s="8">
        <v>33</v>
      </c>
      <c r="C83" s="22">
        <v>2226511271</v>
      </c>
      <c r="D83" s="9" t="s">
        <v>332</v>
      </c>
      <c r="E83" s="10" t="s">
        <v>587</v>
      </c>
      <c r="F83" s="24" t="s">
        <v>756</v>
      </c>
      <c r="G83" s="24">
        <v>0</v>
      </c>
      <c r="H83" s="11"/>
      <c r="I83" s="11"/>
      <c r="J83" s="12"/>
      <c r="K83" s="12"/>
      <c r="L83" s="12"/>
      <c r="M83" s="171">
        <v>0</v>
      </c>
      <c r="N83" s="172"/>
      <c r="O83" s="173"/>
      <c r="P83" t="s">
        <v>804</v>
      </c>
    </row>
    <row r="84" spans="1:16" ht="20.100000000000001" customHeight="1">
      <c r="A84">
        <v>74</v>
      </c>
      <c r="B84" s="8">
        <v>34</v>
      </c>
      <c r="C84" s="22">
        <v>2226521093</v>
      </c>
      <c r="D84" s="9" t="s">
        <v>332</v>
      </c>
      <c r="E84" s="10" t="s">
        <v>587</v>
      </c>
      <c r="F84" s="24" t="s">
        <v>760</v>
      </c>
      <c r="G84" s="24">
        <v>0</v>
      </c>
      <c r="H84" s="11"/>
      <c r="I84" s="11"/>
      <c r="J84" s="12"/>
      <c r="K84" s="12"/>
      <c r="L84" s="12"/>
      <c r="M84" s="171">
        <v>0</v>
      </c>
      <c r="N84" s="172"/>
      <c r="O84" s="173"/>
      <c r="P84" t="s">
        <v>804</v>
      </c>
    </row>
    <row r="85" spans="1:16" ht="20.100000000000001" customHeight="1">
      <c r="A85">
        <v>75</v>
      </c>
      <c r="B85" s="8">
        <v>35</v>
      </c>
      <c r="C85" s="22">
        <v>2120719275</v>
      </c>
      <c r="D85" s="9" t="s">
        <v>689</v>
      </c>
      <c r="E85" s="10" t="s">
        <v>587</v>
      </c>
      <c r="F85" s="24" t="s">
        <v>752</v>
      </c>
      <c r="G85" s="24">
        <v>0</v>
      </c>
      <c r="H85" s="11"/>
      <c r="I85" s="11"/>
      <c r="J85" s="12"/>
      <c r="K85" s="12"/>
      <c r="L85" s="12"/>
      <c r="M85" s="171">
        <v>0</v>
      </c>
      <c r="N85" s="172"/>
      <c r="O85" s="173"/>
      <c r="P85" t="s">
        <v>804</v>
      </c>
    </row>
    <row r="86" spans="1:16" ht="20.100000000000001" customHeight="1">
      <c r="A86">
        <v>76</v>
      </c>
      <c r="B86" s="8">
        <v>36</v>
      </c>
      <c r="C86" s="22">
        <v>2020425151</v>
      </c>
      <c r="D86" s="9" t="s">
        <v>275</v>
      </c>
      <c r="E86" s="10" t="s">
        <v>276</v>
      </c>
      <c r="F86" s="24" t="s">
        <v>722</v>
      </c>
      <c r="G86" s="24">
        <v>0</v>
      </c>
      <c r="H86" s="11"/>
      <c r="I86" s="11"/>
      <c r="J86" s="12"/>
      <c r="K86" s="12"/>
      <c r="L86" s="12"/>
      <c r="M86" s="171">
        <v>0</v>
      </c>
      <c r="N86" s="172"/>
      <c r="O86" s="173"/>
      <c r="P86" t="s">
        <v>804</v>
      </c>
    </row>
    <row r="87" spans="1:16" ht="20.100000000000001" customHeight="1">
      <c r="A87">
        <v>77</v>
      </c>
      <c r="B87" s="8">
        <v>37</v>
      </c>
      <c r="C87" s="22">
        <v>2021347230</v>
      </c>
      <c r="D87" s="9" t="s">
        <v>302</v>
      </c>
      <c r="E87" s="10" t="s">
        <v>276</v>
      </c>
      <c r="F87" s="24" t="s">
        <v>733</v>
      </c>
      <c r="G87" s="24">
        <v>0</v>
      </c>
      <c r="H87" s="11"/>
      <c r="I87" s="11"/>
      <c r="J87" s="12"/>
      <c r="K87" s="12"/>
      <c r="L87" s="12"/>
      <c r="M87" s="171">
        <v>0</v>
      </c>
      <c r="N87" s="172"/>
      <c r="O87" s="173"/>
      <c r="P87" t="s">
        <v>804</v>
      </c>
    </row>
    <row r="88" spans="1:16" ht="20.100000000000001" customHeight="1">
      <c r="A88">
        <v>78</v>
      </c>
      <c r="B88" s="8">
        <v>38</v>
      </c>
      <c r="C88" s="22">
        <v>2120313180</v>
      </c>
      <c r="D88" s="9" t="s">
        <v>311</v>
      </c>
      <c r="E88" s="10" t="s">
        <v>276</v>
      </c>
      <c r="F88" s="24" t="s">
        <v>732</v>
      </c>
      <c r="G88" s="24">
        <v>0</v>
      </c>
      <c r="H88" s="11"/>
      <c r="I88" s="11"/>
      <c r="J88" s="12"/>
      <c r="K88" s="12"/>
      <c r="L88" s="12"/>
      <c r="M88" s="171">
        <v>0</v>
      </c>
      <c r="N88" s="172"/>
      <c r="O88" s="173"/>
      <c r="P88" t="s">
        <v>804</v>
      </c>
    </row>
    <row r="89" spans="1:16" ht="20.100000000000001" customHeight="1">
      <c r="A89">
        <v>79</v>
      </c>
      <c r="B89" s="8">
        <v>39</v>
      </c>
      <c r="C89" s="22">
        <v>2120349182</v>
      </c>
      <c r="D89" s="9" t="s">
        <v>431</v>
      </c>
      <c r="E89" s="10" t="s">
        <v>276</v>
      </c>
      <c r="F89" s="24" t="s">
        <v>717</v>
      </c>
      <c r="G89" s="24">
        <v>0</v>
      </c>
      <c r="H89" s="11"/>
      <c r="I89" s="11"/>
      <c r="J89" s="12"/>
      <c r="K89" s="12"/>
      <c r="L89" s="12"/>
      <c r="M89" s="171">
        <v>0</v>
      </c>
      <c r="N89" s="172"/>
      <c r="O89" s="173"/>
      <c r="P89" t="s">
        <v>804</v>
      </c>
    </row>
    <row r="90" spans="1:16" ht="20.100000000000001" customHeight="1">
      <c r="A90">
        <v>80</v>
      </c>
      <c r="B90" s="8">
        <v>40</v>
      </c>
      <c r="C90" s="22">
        <v>2126511971</v>
      </c>
      <c r="D90" s="9" t="s">
        <v>271</v>
      </c>
      <c r="E90" s="10" t="s">
        <v>276</v>
      </c>
      <c r="F90" s="24" t="s">
        <v>755</v>
      </c>
      <c r="G90" s="24">
        <v>0</v>
      </c>
      <c r="H90" s="11"/>
      <c r="I90" s="11"/>
      <c r="J90" s="12"/>
      <c r="K90" s="12"/>
      <c r="L90" s="12"/>
      <c r="M90" s="171">
        <v>0</v>
      </c>
      <c r="N90" s="172"/>
      <c r="O90" s="173"/>
      <c r="P90" t="s">
        <v>804</v>
      </c>
    </row>
    <row r="91" spans="1:16" ht="20.100000000000001" customHeight="1">
      <c r="A91">
        <v>81</v>
      </c>
      <c r="B91" s="8">
        <v>41</v>
      </c>
      <c r="C91" s="22">
        <v>2226511273</v>
      </c>
      <c r="D91" s="9" t="s">
        <v>588</v>
      </c>
      <c r="E91" s="10" t="s">
        <v>276</v>
      </c>
      <c r="F91" s="24" t="s">
        <v>756</v>
      </c>
      <c r="G91" s="24">
        <v>0</v>
      </c>
      <c r="H91" s="11"/>
      <c r="I91" s="11"/>
      <c r="J91" s="12"/>
      <c r="K91" s="12"/>
      <c r="L91" s="12"/>
      <c r="M91" s="171">
        <v>0</v>
      </c>
      <c r="N91" s="172"/>
      <c r="O91" s="173"/>
      <c r="P91" t="s">
        <v>804</v>
      </c>
    </row>
    <row r="92" spans="1:16" ht="20.100000000000001" customHeight="1">
      <c r="A92">
        <v>82</v>
      </c>
      <c r="B92" s="8">
        <v>42</v>
      </c>
      <c r="C92" s="22">
        <v>2226521094</v>
      </c>
      <c r="D92" s="9" t="s">
        <v>595</v>
      </c>
      <c r="E92" s="10" t="s">
        <v>276</v>
      </c>
      <c r="F92" s="24" t="s">
        <v>760</v>
      </c>
      <c r="G92" s="24">
        <v>0</v>
      </c>
      <c r="H92" s="11"/>
      <c r="I92" s="11"/>
      <c r="J92" s="12"/>
      <c r="K92" s="12"/>
      <c r="L92" s="12"/>
      <c r="M92" s="171">
        <v>0</v>
      </c>
      <c r="N92" s="172"/>
      <c r="O92" s="173"/>
      <c r="P92" t="s">
        <v>804</v>
      </c>
    </row>
    <row r="93" spans="1:16" ht="20.100000000000001" customHeight="1">
      <c r="A93">
        <v>83</v>
      </c>
      <c r="B93" s="8">
        <v>43</v>
      </c>
      <c r="C93" s="22">
        <v>2226521095</v>
      </c>
      <c r="D93" s="9" t="s">
        <v>361</v>
      </c>
      <c r="E93" s="10" t="s">
        <v>276</v>
      </c>
      <c r="F93" s="24" t="s">
        <v>760</v>
      </c>
      <c r="G93" s="24">
        <v>0</v>
      </c>
      <c r="H93" s="11"/>
      <c r="I93" s="11"/>
      <c r="J93" s="12"/>
      <c r="K93" s="12"/>
      <c r="L93" s="12"/>
      <c r="M93" s="171">
        <v>0</v>
      </c>
      <c r="N93" s="172"/>
      <c r="O93" s="173"/>
      <c r="P93" t="s">
        <v>804</v>
      </c>
    </row>
    <row r="94" spans="1:16" ht="20.100000000000001" customHeight="1">
      <c r="A94">
        <v>84</v>
      </c>
      <c r="B94" s="8">
        <v>44</v>
      </c>
      <c r="C94" s="22">
        <v>2120253881</v>
      </c>
      <c r="D94" s="9" t="s">
        <v>346</v>
      </c>
      <c r="E94" s="10" t="s">
        <v>347</v>
      </c>
      <c r="F94" s="24" t="s">
        <v>717</v>
      </c>
      <c r="G94" s="24">
        <v>0</v>
      </c>
      <c r="H94" s="11"/>
      <c r="I94" s="11"/>
      <c r="J94" s="12"/>
      <c r="K94" s="12"/>
      <c r="L94" s="12"/>
      <c r="M94" s="171">
        <v>0</v>
      </c>
      <c r="N94" s="172"/>
      <c r="O94" s="173"/>
      <c r="P94" t="s">
        <v>804</v>
      </c>
    </row>
    <row r="95" spans="1:16" ht="20.100000000000001" customHeight="1">
      <c r="A95">
        <v>85</v>
      </c>
      <c r="B95" s="8">
        <v>45</v>
      </c>
      <c r="C95" s="22">
        <v>2120315208</v>
      </c>
      <c r="D95" s="9" t="s">
        <v>377</v>
      </c>
      <c r="E95" s="10" t="s">
        <v>347</v>
      </c>
      <c r="F95" s="24" t="s">
        <v>732</v>
      </c>
      <c r="G95" s="24">
        <v>0</v>
      </c>
      <c r="H95" s="11"/>
      <c r="I95" s="11"/>
      <c r="J95" s="12"/>
      <c r="K95" s="12"/>
      <c r="L95" s="12"/>
      <c r="M95" s="171">
        <v>0</v>
      </c>
      <c r="N95" s="172"/>
      <c r="O95" s="173"/>
      <c r="P95" t="s">
        <v>804</v>
      </c>
    </row>
    <row r="96" spans="1:16" s="5" customFormat="1" ht="18.75" customHeight="1">
      <c r="B96" s="175" t="s">
        <v>782</v>
      </c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3"/>
      <c r="N96" s="3"/>
      <c r="O96" s="3"/>
    </row>
    <row r="97" spans="1:16" ht="9" customHeight="1"/>
    <row r="98" spans="1:16" ht="15" customHeight="1">
      <c r="B98" s="178" t="s">
        <v>0</v>
      </c>
      <c r="C98" s="177" t="s">
        <v>9</v>
      </c>
      <c r="D98" s="191" t="s">
        <v>3</v>
      </c>
      <c r="E98" s="192" t="s">
        <v>4</v>
      </c>
      <c r="F98" s="177" t="s">
        <v>15</v>
      </c>
      <c r="G98" s="177" t="s">
        <v>237</v>
      </c>
      <c r="H98" s="177" t="s">
        <v>189</v>
      </c>
      <c r="I98" s="179" t="s">
        <v>188</v>
      </c>
      <c r="J98" s="177" t="s">
        <v>10</v>
      </c>
      <c r="K98" s="181" t="s">
        <v>6</v>
      </c>
      <c r="L98" s="181"/>
      <c r="M98" s="182" t="s">
        <v>11</v>
      </c>
      <c r="N98" s="183"/>
      <c r="O98" s="184"/>
    </row>
    <row r="99" spans="1:16" ht="27" customHeight="1">
      <c r="B99" s="178"/>
      <c r="C99" s="178"/>
      <c r="D99" s="191"/>
      <c r="E99" s="192"/>
      <c r="F99" s="178"/>
      <c r="G99" s="178"/>
      <c r="H99" s="178"/>
      <c r="I99" s="180"/>
      <c r="J99" s="178"/>
      <c r="K99" s="7" t="s">
        <v>12</v>
      </c>
      <c r="L99" s="7" t="s">
        <v>13</v>
      </c>
      <c r="M99" s="185"/>
      <c r="N99" s="186"/>
      <c r="O99" s="187"/>
    </row>
    <row r="100" spans="1:16" ht="20.100000000000001" customHeight="1">
      <c r="A100">
        <v>86</v>
      </c>
      <c r="B100" s="8">
        <v>1</v>
      </c>
      <c r="C100" s="22">
        <v>2226521096</v>
      </c>
      <c r="D100" s="9" t="s">
        <v>613</v>
      </c>
      <c r="E100" s="10" t="s">
        <v>347</v>
      </c>
      <c r="F100" s="24" t="s">
        <v>760</v>
      </c>
      <c r="G100" s="24">
        <v>0</v>
      </c>
      <c r="H100" s="11"/>
      <c r="I100" s="11"/>
      <c r="J100" s="12"/>
      <c r="K100" s="12"/>
      <c r="L100" s="12"/>
      <c r="M100" s="188">
        <v>0</v>
      </c>
      <c r="N100" s="189"/>
      <c r="O100" s="190"/>
      <c r="P100" t="s">
        <v>805</v>
      </c>
    </row>
    <row r="101" spans="1:16" ht="20.100000000000001" customHeight="1">
      <c r="A101">
        <v>87</v>
      </c>
      <c r="B101" s="8">
        <v>2</v>
      </c>
      <c r="C101" s="22">
        <v>2021213313</v>
      </c>
      <c r="D101" s="9" t="s">
        <v>288</v>
      </c>
      <c r="E101" s="10" t="s">
        <v>289</v>
      </c>
      <c r="F101" s="24" t="s">
        <v>727</v>
      </c>
      <c r="G101" s="24">
        <v>0</v>
      </c>
      <c r="H101" s="11"/>
      <c r="I101" s="11"/>
      <c r="J101" s="12"/>
      <c r="K101" s="12"/>
      <c r="L101" s="12"/>
      <c r="M101" s="171">
        <v>0</v>
      </c>
      <c r="N101" s="172"/>
      <c r="O101" s="173"/>
      <c r="P101" t="s">
        <v>805</v>
      </c>
    </row>
    <row r="102" spans="1:16" ht="20.100000000000001" customHeight="1">
      <c r="A102">
        <v>88</v>
      </c>
      <c r="B102" s="8">
        <v>3</v>
      </c>
      <c r="C102" s="22">
        <v>2120316903</v>
      </c>
      <c r="D102" s="9" t="s">
        <v>393</v>
      </c>
      <c r="E102" s="10" t="s">
        <v>289</v>
      </c>
      <c r="F102" s="24" t="s">
        <v>749</v>
      </c>
      <c r="G102" s="24">
        <v>0</v>
      </c>
      <c r="H102" s="11"/>
      <c r="I102" s="11"/>
      <c r="J102" s="12"/>
      <c r="K102" s="12"/>
      <c r="L102" s="12"/>
      <c r="M102" s="171">
        <v>0</v>
      </c>
      <c r="N102" s="172"/>
      <c r="O102" s="173"/>
      <c r="P102" t="s">
        <v>805</v>
      </c>
    </row>
    <row r="103" spans="1:16" ht="20.100000000000001" customHeight="1">
      <c r="A103">
        <v>89</v>
      </c>
      <c r="B103" s="8">
        <v>4</v>
      </c>
      <c r="C103" s="22">
        <v>2121718171</v>
      </c>
      <c r="D103" s="9" t="s">
        <v>549</v>
      </c>
      <c r="E103" s="10" t="s">
        <v>289</v>
      </c>
      <c r="F103" s="24" t="s">
        <v>716</v>
      </c>
      <c r="G103" s="24">
        <v>0</v>
      </c>
      <c r="H103" s="11"/>
      <c r="I103" s="11"/>
      <c r="J103" s="12"/>
      <c r="K103" s="12"/>
      <c r="L103" s="12"/>
      <c r="M103" s="171">
        <v>0</v>
      </c>
      <c r="N103" s="172"/>
      <c r="O103" s="173"/>
      <c r="P103" t="s">
        <v>805</v>
      </c>
    </row>
    <row r="104" spans="1:16" ht="20.100000000000001" customHeight="1">
      <c r="A104">
        <v>90</v>
      </c>
      <c r="B104" s="8">
        <v>5</v>
      </c>
      <c r="C104" s="22">
        <v>2120713611</v>
      </c>
      <c r="D104" s="9" t="s">
        <v>461</v>
      </c>
      <c r="E104" s="10" t="s">
        <v>462</v>
      </c>
      <c r="F104" s="24" t="s">
        <v>717</v>
      </c>
      <c r="G104" s="24">
        <v>0</v>
      </c>
      <c r="H104" s="11"/>
      <c r="I104" s="11"/>
      <c r="J104" s="12"/>
      <c r="K104" s="12"/>
      <c r="L104" s="12"/>
      <c r="M104" s="171">
        <v>0</v>
      </c>
      <c r="N104" s="172"/>
      <c r="O104" s="173"/>
      <c r="P104" t="s">
        <v>805</v>
      </c>
    </row>
    <row r="105" spans="1:16" ht="20.100000000000001" customHeight="1">
      <c r="A105">
        <v>91</v>
      </c>
      <c r="B105" s="8">
        <v>6</v>
      </c>
      <c r="C105" s="22">
        <v>2020410909</v>
      </c>
      <c r="D105" s="9" t="s">
        <v>271</v>
      </c>
      <c r="E105" s="10" t="s">
        <v>272</v>
      </c>
      <c r="F105" s="24" t="s">
        <v>722</v>
      </c>
      <c r="G105" s="24">
        <v>0</v>
      </c>
      <c r="H105" s="11"/>
      <c r="I105" s="11"/>
      <c r="J105" s="12"/>
      <c r="K105" s="12"/>
      <c r="L105" s="12"/>
      <c r="M105" s="171">
        <v>0</v>
      </c>
      <c r="N105" s="172"/>
      <c r="O105" s="173"/>
      <c r="P105" t="s">
        <v>805</v>
      </c>
    </row>
    <row r="106" spans="1:16" ht="20.100000000000001" customHeight="1">
      <c r="A106">
        <v>92</v>
      </c>
      <c r="B106" s="8">
        <v>7</v>
      </c>
      <c r="C106" s="22">
        <v>2027522032</v>
      </c>
      <c r="D106" s="9" t="s">
        <v>310</v>
      </c>
      <c r="E106" s="10" t="s">
        <v>272</v>
      </c>
      <c r="F106" s="24" t="s">
        <v>738</v>
      </c>
      <c r="G106" s="24">
        <v>0</v>
      </c>
      <c r="H106" s="11"/>
      <c r="I106" s="11"/>
      <c r="J106" s="12"/>
      <c r="K106" s="12"/>
      <c r="L106" s="12"/>
      <c r="M106" s="171">
        <v>0</v>
      </c>
      <c r="N106" s="172"/>
      <c r="O106" s="173"/>
      <c r="P106" t="s">
        <v>805</v>
      </c>
    </row>
    <row r="107" spans="1:16" ht="20.100000000000001" customHeight="1">
      <c r="A107">
        <v>93</v>
      </c>
      <c r="B107" s="8">
        <v>8</v>
      </c>
      <c r="C107" s="22">
        <v>2120217914</v>
      </c>
      <c r="D107" s="9" t="s">
        <v>331</v>
      </c>
      <c r="E107" s="10" t="s">
        <v>272</v>
      </c>
      <c r="F107" s="24" t="s">
        <v>742</v>
      </c>
      <c r="G107" s="24">
        <v>0</v>
      </c>
      <c r="H107" s="11"/>
      <c r="I107" s="11"/>
      <c r="J107" s="12"/>
      <c r="K107" s="12"/>
      <c r="L107" s="12"/>
      <c r="M107" s="171">
        <v>0</v>
      </c>
      <c r="N107" s="172"/>
      <c r="O107" s="173"/>
      <c r="P107" t="s">
        <v>805</v>
      </c>
    </row>
    <row r="108" spans="1:16" ht="20.100000000000001" customHeight="1">
      <c r="A108">
        <v>94</v>
      </c>
      <c r="B108" s="8">
        <v>9</v>
      </c>
      <c r="C108" s="22">
        <v>2120317824</v>
      </c>
      <c r="D108" s="9" t="s">
        <v>409</v>
      </c>
      <c r="E108" s="10" t="s">
        <v>272</v>
      </c>
      <c r="F108" s="24" t="s">
        <v>732</v>
      </c>
      <c r="G108" s="24">
        <v>0</v>
      </c>
      <c r="H108" s="11"/>
      <c r="I108" s="11"/>
      <c r="J108" s="12"/>
      <c r="K108" s="12"/>
      <c r="L108" s="12"/>
      <c r="M108" s="171">
        <v>0</v>
      </c>
      <c r="N108" s="172"/>
      <c r="O108" s="173"/>
      <c r="P108" t="s">
        <v>805</v>
      </c>
    </row>
    <row r="109" spans="1:16" ht="20.100000000000001" customHeight="1">
      <c r="A109">
        <v>95</v>
      </c>
      <c r="B109" s="8">
        <v>10</v>
      </c>
      <c r="C109" s="22">
        <v>2120328731</v>
      </c>
      <c r="D109" s="9" t="s">
        <v>423</v>
      </c>
      <c r="E109" s="10" t="s">
        <v>272</v>
      </c>
      <c r="F109" s="24" t="s">
        <v>749</v>
      </c>
      <c r="G109" s="24">
        <v>0</v>
      </c>
      <c r="H109" s="11"/>
      <c r="I109" s="11"/>
      <c r="J109" s="12"/>
      <c r="K109" s="12"/>
      <c r="L109" s="12"/>
      <c r="M109" s="171">
        <v>0</v>
      </c>
      <c r="N109" s="172"/>
      <c r="O109" s="173"/>
      <c r="P109" t="s">
        <v>805</v>
      </c>
    </row>
    <row r="110" spans="1:16" ht="20.100000000000001" customHeight="1">
      <c r="A110">
        <v>96</v>
      </c>
      <c r="B110" s="8">
        <v>11</v>
      </c>
      <c r="C110" s="22">
        <v>2120358288</v>
      </c>
      <c r="D110" s="9" t="s">
        <v>434</v>
      </c>
      <c r="E110" s="10" t="s">
        <v>272</v>
      </c>
      <c r="F110" s="24" t="s">
        <v>753</v>
      </c>
      <c r="G110" s="24">
        <v>0</v>
      </c>
      <c r="H110" s="11"/>
      <c r="I110" s="11"/>
      <c r="J110" s="12"/>
      <c r="K110" s="12"/>
      <c r="L110" s="12"/>
      <c r="M110" s="171">
        <v>0</v>
      </c>
      <c r="N110" s="172"/>
      <c r="O110" s="173"/>
      <c r="P110" t="s">
        <v>805</v>
      </c>
    </row>
    <row r="111" spans="1:16" ht="20.100000000000001" customHeight="1">
      <c r="A111">
        <v>97</v>
      </c>
      <c r="B111" s="8">
        <v>12</v>
      </c>
      <c r="C111" s="22">
        <v>2126521545</v>
      </c>
      <c r="D111" s="9" t="s">
        <v>379</v>
      </c>
      <c r="E111" s="10" t="s">
        <v>272</v>
      </c>
      <c r="F111" s="24" t="s">
        <v>738</v>
      </c>
      <c r="G111" s="24">
        <v>0</v>
      </c>
      <c r="H111" s="11"/>
      <c r="I111" s="11"/>
      <c r="J111" s="12"/>
      <c r="K111" s="12"/>
      <c r="L111" s="12"/>
      <c r="M111" s="171">
        <v>0</v>
      </c>
      <c r="N111" s="172"/>
      <c r="O111" s="173"/>
      <c r="P111" t="s">
        <v>805</v>
      </c>
    </row>
    <row r="112" spans="1:16" ht="20.100000000000001" customHeight="1">
      <c r="A112">
        <v>98</v>
      </c>
      <c r="B112" s="8">
        <v>13</v>
      </c>
      <c r="C112" s="22">
        <v>2226511882</v>
      </c>
      <c r="D112" s="9" t="s">
        <v>595</v>
      </c>
      <c r="E112" s="10" t="s">
        <v>272</v>
      </c>
      <c r="F112" s="24" t="s">
        <v>756</v>
      </c>
      <c r="G112" s="24">
        <v>0</v>
      </c>
      <c r="H112" s="11"/>
      <c r="I112" s="11"/>
      <c r="J112" s="12"/>
      <c r="K112" s="12"/>
      <c r="L112" s="12"/>
      <c r="M112" s="171">
        <v>0</v>
      </c>
      <c r="N112" s="172"/>
      <c r="O112" s="173"/>
      <c r="P112" t="s">
        <v>805</v>
      </c>
    </row>
    <row r="113" spans="1:16" ht="20.100000000000001" customHeight="1">
      <c r="A113">
        <v>99</v>
      </c>
      <c r="B113" s="8">
        <v>14</v>
      </c>
      <c r="C113" s="22">
        <v>2226521097</v>
      </c>
      <c r="D113" s="9" t="s">
        <v>614</v>
      </c>
      <c r="E113" s="10" t="s">
        <v>272</v>
      </c>
      <c r="F113" s="24" t="s">
        <v>760</v>
      </c>
      <c r="G113" s="24">
        <v>0</v>
      </c>
      <c r="H113" s="11"/>
      <c r="I113" s="11"/>
      <c r="J113" s="12"/>
      <c r="K113" s="12"/>
      <c r="L113" s="12"/>
      <c r="M113" s="171">
        <v>0</v>
      </c>
      <c r="N113" s="172"/>
      <c r="O113" s="173"/>
      <c r="P113" t="s">
        <v>805</v>
      </c>
    </row>
    <row r="114" spans="1:16" ht="20.100000000000001" customHeight="1">
      <c r="A114">
        <v>100</v>
      </c>
      <c r="B114" s="8">
        <v>15</v>
      </c>
      <c r="C114" s="22">
        <v>2120713699</v>
      </c>
      <c r="D114" s="9" t="s">
        <v>466</v>
      </c>
      <c r="E114" s="10" t="s">
        <v>467</v>
      </c>
      <c r="F114" s="24" t="s">
        <v>716</v>
      </c>
      <c r="G114" s="24">
        <v>0</v>
      </c>
      <c r="H114" s="11"/>
      <c r="I114" s="11"/>
      <c r="J114" s="12"/>
      <c r="K114" s="12"/>
      <c r="L114" s="12"/>
      <c r="M114" s="171">
        <v>0</v>
      </c>
      <c r="N114" s="172"/>
      <c r="O114" s="173"/>
      <c r="P114" t="s">
        <v>805</v>
      </c>
    </row>
    <row r="115" spans="1:16" ht="20.100000000000001" customHeight="1">
      <c r="A115">
        <v>101</v>
      </c>
      <c r="B115" s="8">
        <v>16</v>
      </c>
      <c r="C115" s="22">
        <v>2120718135</v>
      </c>
      <c r="D115" s="9" t="s">
        <v>279</v>
      </c>
      <c r="E115" s="10" t="s">
        <v>467</v>
      </c>
      <c r="F115" s="24" t="s">
        <v>717</v>
      </c>
      <c r="G115" s="24">
        <v>0</v>
      </c>
      <c r="H115" s="11"/>
      <c r="I115" s="11"/>
      <c r="J115" s="12"/>
      <c r="K115" s="12"/>
      <c r="L115" s="12"/>
      <c r="M115" s="171">
        <v>0</v>
      </c>
      <c r="N115" s="172"/>
      <c r="O115" s="173"/>
      <c r="P115" t="s">
        <v>805</v>
      </c>
    </row>
    <row r="116" spans="1:16" ht="20.100000000000001" customHeight="1">
      <c r="A116">
        <v>102</v>
      </c>
      <c r="B116" s="8">
        <v>17</v>
      </c>
      <c r="C116" s="22">
        <v>2226521098</v>
      </c>
      <c r="D116" s="9" t="s">
        <v>279</v>
      </c>
      <c r="E116" s="10" t="s">
        <v>467</v>
      </c>
      <c r="F116" s="24" t="s">
        <v>760</v>
      </c>
      <c r="G116" s="24">
        <v>0</v>
      </c>
      <c r="H116" s="11"/>
      <c r="I116" s="11"/>
      <c r="J116" s="12"/>
      <c r="K116" s="12"/>
      <c r="L116" s="12"/>
      <c r="M116" s="171">
        <v>0</v>
      </c>
      <c r="N116" s="172"/>
      <c r="O116" s="173"/>
      <c r="P116" t="s">
        <v>805</v>
      </c>
    </row>
    <row r="117" spans="1:16" ht="20.100000000000001" customHeight="1">
      <c r="A117">
        <v>103</v>
      </c>
      <c r="B117" s="8">
        <v>18</v>
      </c>
      <c r="C117" s="22">
        <v>2226521099</v>
      </c>
      <c r="D117" s="9" t="s">
        <v>400</v>
      </c>
      <c r="E117" s="10" t="s">
        <v>467</v>
      </c>
      <c r="F117" s="24" t="s">
        <v>760</v>
      </c>
      <c r="G117" s="24">
        <v>0</v>
      </c>
      <c r="H117" s="11"/>
      <c r="I117" s="11"/>
      <c r="J117" s="12"/>
      <c r="K117" s="12"/>
      <c r="L117" s="12"/>
      <c r="M117" s="171">
        <v>0</v>
      </c>
      <c r="N117" s="172"/>
      <c r="O117" s="173"/>
      <c r="P117" t="s">
        <v>805</v>
      </c>
    </row>
    <row r="118" spans="1:16" ht="20.100000000000001" customHeight="1">
      <c r="A118">
        <v>104</v>
      </c>
      <c r="B118" s="8">
        <v>19</v>
      </c>
      <c r="C118" s="22">
        <v>2120218511</v>
      </c>
      <c r="D118" s="9" t="s">
        <v>694</v>
      </c>
      <c r="E118" s="10" t="s">
        <v>467</v>
      </c>
      <c r="F118" s="24" t="s">
        <v>743</v>
      </c>
      <c r="G118" s="24">
        <v>0</v>
      </c>
      <c r="H118" s="11"/>
      <c r="I118" s="11"/>
      <c r="J118" s="12"/>
      <c r="K118" s="12"/>
      <c r="L118" s="12"/>
      <c r="M118" s="171">
        <v>0</v>
      </c>
      <c r="N118" s="172"/>
      <c r="O118" s="173"/>
      <c r="P118" t="s">
        <v>805</v>
      </c>
    </row>
    <row r="119" spans="1:16" ht="20.100000000000001" customHeight="1">
      <c r="A119">
        <v>105</v>
      </c>
      <c r="B119" s="8">
        <v>20</v>
      </c>
      <c r="C119" s="22">
        <v>2120313148</v>
      </c>
      <c r="D119" s="9" t="s">
        <v>359</v>
      </c>
      <c r="E119" s="10" t="s">
        <v>360</v>
      </c>
      <c r="F119" s="24" t="s">
        <v>732</v>
      </c>
      <c r="G119" s="24">
        <v>0</v>
      </c>
      <c r="H119" s="11"/>
      <c r="I119" s="11"/>
      <c r="J119" s="12"/>
      <c r="K119" s="12"/>
      <c r="L119" s="12"/>
      <c r="M119" s="171">
        <v>0</v>
      </c>
      <c r="N119" s="172"/>
      <c r="O119" s="173"/>
      <c r="P119" t="s">
        <v>805</v>
      </c>
    </row>
    <row r="120" spans="1:16" ht="20.100000000000001" customHeight="1">
      <c r="A120">
        <v>106</v>
      </c>
      <c r="B120" s="8">
        <v>21</v>
      </c>
      <c r="C120" s="22">
        <v>2121213393</v>
      </c>
      <c r="D120" s="9" t="s">
        <v>502</v>
      </c>
      <c r="E120" s="10" t="s">
        <v>503</v>
      </c>
      <c r="F120" s="24" t="s">
        <v>743</v>
      </c>
      <c r="G120" s="24">
        <v>0</v>
      </c>
      <c r="H120" s="11"/>
      <c r="I120" s="11"/>
      <c r="J120" s="12"/>
      <c r="K120" s="12"/>
      <c r="L120" s="12"/>
      <c r="M120" s="171">
        <v>0</v>
      </c>
      <c r="N120" s="172"/>
      <c r="O120" s="173"/>
      <c r="P120" t="s">
        <v>805</v>
      </c>
    </row>
    <row r="121" spans="1:16" ht="20.100000000000001" customHeight="1">
      <c r="A121">
        <v>107</v>
      </c>
      <c r="B121" s="8">
        <v>22</v>
      </c>
      <c r="C121" s="22">
        <v>2121719371</v>
      </c>
      <c r="D121" s="9" t="s">
        <v>553</v>
      </c>
      <c r="E121" s="10" t="s">
        <v>503</v>
      </c>
      <c r="F121" s="24" t="s">
        <v>717</v>
      </c>
      <c r="G121" s="24">
        <v>0</v>
      </c>
      <c r="H121" s="11"/>
      <c r="I121" s="11"/>
      <c r="J121" s="12"/>
      <c r="K121" s="12"/>
      <c r="L121" s="12"/>
      <c r="M121" s="171">
        <v>0</v>
      </c>
      <c r="N121" s="172"/>
      <c r="O121" s="173"/>
      <c r="P121" t="s">
        <v>805</v>
      </c>
    </row>
    <row r="122" spans="1:16" ht="20.100000000000001" customHeight="1">
      <c r="A122">
        <v>108</v>
      </c>
      <c r="B122" s="8">
        <v>23</v>
      </c>
      <c r="C122" s="22">
        <v>2121866132</v>
      </c>
      <c r="D122" s="9" t="s">
        <v>564</v>
      </c>
      <c r="E122" s="10" t="s">
        <v>503</v>
      </c>
      <c r="F122" s="24" t="s">
        <v>753</v>
      </c>
      <c r="G122" s="24">
        <v>0</v>
      </c>
      <c r="H122" s="11"/>
      <c r="I122" s="11"/>
      <c r="J122" s="12"/>
      <c r="K122" s="12"/>
      <c r="L122" s="12"/>
      <c r="M122" s="171">
        <v>0</v>
      </c>
      <c r="N122" s="172"/>
      <c r="O122" s="173"/>
      <c r="P122" t="s">
        <v>805</v>
      </c>
    </row>
    <row r="123" spans="1:16" ht="20.100000000000001" customHeight="1">
      <c r="A123">
        <v>109</v>
      </c>
      <c r="B123" s="8">
        <v>24</v>
      </c>
      <c r="C123" s="22">
        <v>1920356208</v>
      </c>
      <c r="D123" s="9" t="s">
        <v>250</v>
      </c>
      <c r="E123" s="10" t="s">
        <v>251</v>
      </c>
      <c r="F123" s="24" t="s">
        <v>711</v>
      </c>
      <c r="G123" s="24">
        <v>0</v>
      </c>
      <c r="H123" s="11"/>
      <c r="I123" s="11"/>
      <c r="J123" s="12"/>
      <c r="K123" s="12"/>
      <c r="L123" s="12"/>
      <c r="M123" s="171">
        <v>0</v>
      </c>
      <c r="N123" s="172"/>
      <c r="O123" s="173"/>
      <c r="P123" t="s">
        <v>805</v>
      </c>
    </row>
    <row r="124" spans="1:16" ht="20.100000000000001" customHeight="1">
      <c r="A124">
        <v>110</v>
      </c>
      <c r="B124" s="8">
        <v>25</v>
      </c>
      <c r="C124" s="22">
        <v>2120217482</v>
      </c>
      <c r="D124" s="9" t="s">
        <v>330</v>
      </c>
      <c r="E124" s="10" t="s">
        <v>251</v>
      </c>
      <c r="F124" s="24" t="s">
        <v>743</v>
      </c>
      <c r="G124" s="24">
        <v>0</v>
      </c>
      <c r="H124" s="11"/>
      <c r="I124" s="11"/>
      <c r="J124" s="12"/>
      <c r="K124" s="12"/>
      <c r="L124" s="12"/>
      <c r="M124" s="171">
        <v>0</v>
      </c>
      <c r="N124" s="172"/>
      <c r="O124" s="173"/>
      <c r="P124" t="s">
        <v>805</v>
      </c>
    </row>
    <row r="125" spans="1:16" ht="20.100000000000001" customHeight="1">
      <c r="A125">
        <v>111</v>
      </c>
      <c r="B125" s="8">
        <v>26</v>
      </c>
      <c r="C125" s="22">
        <v>2120317366</v>
      </c>
      <c r="D125" s="9" t="s">
        <v>396</v>
      </c>
      <c r="E125" s="10" t="s">
        <v>251</v>
      </c>
      <c r="F125" s="24" t="s">
        <v>732</v>
      </c>
      <c r="G125" s="24">
        <v>0</v>
      </c>
      <c r="H125" s="11"/>
      <c r="I125" s="11"/>
      <c r="J125" s="12"/>
      <c r="K125" s="12"/>
      <c r="L125" s="12"/>
      <c r="M125" s="171">
        <v>0</v>
      </c>
      <c r="N125" s="172"/>
      <c r="O125" s="173"/>
      <c r="P125" t="s">
        <v>805</v>
      </c>
    </row>
    <row r="126" spans="1:16" ht="20.100000000000001" customHeight="1">
      <c r="A126">
        <v>112</v>
      </c>
      <c r="B126" s="8">
        <v>27</v>
      </c>
      <c r="C126" s="22">
        <v>2120317829</v>
      </c>
      <c r="D126" s="9" t="s">
        <v>410</v>
      </c>
      <c r="E126" s="10" t="s">
        <v>251</v>
      </c>
      <c r="F126" s="24" t="s">
        <v>749</v>
      </c>
      <c r="G126" s="24">
        <v>0</v>
      </c>
      <c r="H126" s="11"/>
      <c r="I126" s="11"/>
      <c r="J126" s="12"/>
      <c r="K126" s="12"/>
      <c r="L126" s="12"/>
      <c r="M126" s="171">
        <v>0</v>
      </c>
      <c r="N126" s="172"/>
      <c r="O126" s="173"/>
      <c r="P126" t="s">
        <v>805</v>
      </c>
    </row>
    <row r="127" spans="1:16" ht="20.100000000000001" customHeight="1">
      <c r="A127">
        <v>113</v>
      </c>
      <c r="B127" s="8">
        <v>28</v>
      </c>
      <c r="C127" s="22">
        <v>2120345163</v>
      </c>
      <c r="D127" s="9" t="s">
        <v>310</v>
      </c>
      <c r="E127" s="10" t="s">
        <v>251</v>
      </c>
      <c r="F127" s="24" t="s">
        <v>717</v>
      </c>
      <c r="G127" s="24">
        <v>0</v>
      </c>
      <c r="H127" s="11"/>
      <c r="I127" s="11"/>
      <c r="J127" s="12"/>
      <c r="K127" s="12"/>
      <c r="L127" s="12"/>
      <c r="M127" s="171">
        <v>0</v>
      </c>
      <c r="N127" s="172"/>
      <c r="O127" s="173"/>
      <c r="P127" t="s">
        <v>805</v>
      </c>
    </row>
    <row r="128" spans="1:16" ht="20.100000000000001" customHeight="1">
      <c r="A128">
        <v>114</v>
      </c>
      <c r="B128" s="8">
        <v>29</v>
      </c>
      <c r="C128" s="22">
        <v>2226511883</v>
      </c>
      <c r="D128" s="9" t="s">
        <v>332</v>
      </c>
      <c r="E128" s="10" t="s">
        <v>251</v>
      </c>
      <c r="F128" s="24" t="s">
        <v>756</v>
      </c>
      <c r="G128" s="24">
        <v>0</v>
      </c>
      <c r="H128" s="11"/>
      <c r="I128" s="11"/>
      <c r="J128" s="12"/>
      <c r="K128" s="12"/>
      <c r="L128" s="12"/>
      <c r="M128" s="171">
        <v>0</v>
      </c>
      <c r="N128" s="172"/>
      <c r="O128" s="173"/>
      <c r="P128" t="s">
        <v>805</v>
      </c>
    </row>
    <row r="129" spans="1:16" ht="20.100000000000001" customHeight="1">
      <c r="A129">
        <v>115</v>
      </c>
      <c r="B129" s="13">
        <v>30</v>
      </c>
      <c r="C129" s="22">
        <v>2227521100</v>
      </c>
      <c r="D129" s="9" t="s">
        <v>664</v>
      </c>
      <c r="E129" s="10" t="s">
        <v>665</v>
      </c>
      <c r="F129" s="24" t="s">
        <v>760</v>
      </c>
      <c r="G129" s="24">
        <v>0</v>
      </c>
      <c r="H129" s="14"/>
      <c r="I129" s="14"/>
      <c r="J129" s="15"/>
      <c r="K129" s="15"/>
      <c r="L129" s="15"/>
      <c r="M129" s="193">
        <v>0</v>
      </c>
      <c r="N129" s="194"/>
      <c r="O129" s="195"/>
      <c r="P129" t="s">
        <v>805</v>
      </c>
    </row>
    <row r="130" spans="1:16" ht="20.100000000000001" customHeight="1">
      <c r="A130">
        <v>116</v>
      </c>
      <c r="B130" s="16">
        <v>31</v>
      </c>
      <c r="C130" s="23">
        <v>2226521101</v>
      </c>
      <c r="D130" s="17" t="s">
        <v>615</v>
      </c>
      <c r="E130" s="18" t="s">
        <v>616</v>
      </c>
      <c r="F130" s="25" t="s">
        <v>760</v>
      </c>
      <c r="G130" s="25">
        <v>0</v>
      </c>
      <c r="H130" s="19"/>
      <c r="I130" s="19"/>
      <c r="J130" s="20"/>
      <c r="K130" s="20"/>
      <c r="L130" s="20"/>
      <c r="M130" s="188">
        <v>0</v>
      </c>
      <c r="N130" s="189"/>
      <c r="O130" s="190"/>
      <c r="P130" t="s">
        <v>805</v>
      </c>
    </row>
    <row r="131" spans="1:16" ht="20.100000000000001" customHeight="1">
      <c r="A131">
        <v>117</v>
      </c>
      <c r="B131" s="8">
        <v>32</v>
      </c>
      <c r="C131" s="22">
        <v>2120313154</v>
      </c>
      <c r="D131" s="9" t="s">
        <v>361</v>
      </c>
      <c r="E131" s="10" t="s">
        <v>362</v>
      </c>
      <c r="F131" s="24" t="s">
        <v>732</v>
      </c>
      <c r="G131" s="24">
        <v>0</v>
      </c>
      <c r="H131" s="11"/>
      <c r="I131" s="11"/>
      <c r="J131" s="12"/>
      <c r="K131" s="12"/>
      <c r="L131" s="12"/>
      <c r="M131" s="171">
        <v>0</v>
      </c>
      <c r="N131" s="172"/>
      <c r="O131" s="173"/>
      <c r="P131" t="s">
        <v>805</v>
      </c>
    </row>
    <row r="132" spans="1:16" ht="20.100000000000001" customHeight="1">
      <c r="A132">
        <v>118</v>
      </c>
      <c r="B132" s="8">
        <v>33</v>
      </c>
      <c r="C132" s="22">
        <v>2121528862</v>
      </c>
      <c r="D132" s="9" t="s">
        <v>526</v>
      </c>
      <c r="E132" s="10" t="s">
        <v>362</v>
      </c>
      <c r="F132" s="24" t="s">
        <v>717</v>
      </c>
      <c r="G132" s="24">
        <v>0</v>
      </c>
      <c r="H132" s="11"/>
      <c r="I132" s="11"/>
      <c r="J132" s="12"/>
      <c r="K132" s="12"/>
      <c r="L132" s="12"/>
      <c r="M132" s="171">
        <v>0</v>
      </c>
      <c r="N132" s="172"/>
      <c r="O132" s="173"/>
      <c r="P132" t="s">
        <v>805</v>
      </c>
    </row>
    <row r="133" spans="1:16" ht="20.100000000000001" customHeight="1">
      <c r="A133">
        <v>119</v>
      </c>
      <c r="B133" s="8">
        <v>34</v>
      </c>
      <c r="C133" s="22">
        <v>2120514933</v>
      </c>
      <c r="D133" s="9" t="s">
        <v>271</v>
      </c>
      <c r="E133" s="10" t="s">
        <v>442</v>
      </c>
      <c r="F133" s="24" t="s">
        <v>723</v>
      </c>
      <c r="G133" s="24">
        <v>0</v>
      </c>
      <c r="H133" s="11"/>
      <c r="I133" s="11"/>
      <c r="J133" s="12"/>
      <c r="K133" s="12"/>
      <c r="L133" s="12"/>
      <c r="M133" s="171">
        <v>0</v>
      </c>
      <c r="N133" s="172"/>
      <c r="O133" s="173"/>
      <c r="P133" t="s">
        <v>805</v>
      </c>
    </row>
    <row r="134" spans="1:16" ht="20.100000000000001" customHeight="1">
      <c r="A134">
        <v>120</v>
      </c>
      <c r="B134" s="8">
        <v>35</v>
      </c>
      <c r="C134" s="22">
        <v>2226521103</v>
      </c>
      <c r="D134" s="9" t="s">
        <v>617</v>
      </c>
      <c r="E134" s="10" t="s">
        <v>442</v>
      </c>
      <c r="F134" s="24" t="s">
        <v>760</v>
      </c>
      <c r="G134" s="24">
        <v>0</v>
      </c>
      <c r="H134" s="11"/>
      <c r="I134" s="11"/>
      <c r="J134" s="12"/>
      <c r="K134" s="12"/>
      <c r="L134" s="12"/>
      <c r="M134" s="171">
        <v>0</v>
      </c>
      <c r="N134" s="172"/>
      <c r="O134" s="173"/>
      <c r="P134" t="s">
        <v>805</v>
      </c>
    </row>
    <row r="135" spans="1:16" ht="20.100000000000001" customHeight="1">
      <c r="A135">
        <v>121</v>
      </c>
      <c r="B135" s="8">
        <v>36</v>
      </c>
      <c r="C135" s="22">
        <v>2226521104</v>
      </c>
      <c r="D135" s="9" t="s">
        <v>618</v>
      </c>
      <c r="E135" s="10" t="s">
        <v>442</v>
      </c>
      <c r="F135" s="24" t="s">
        <v>760</v>
      </c>
      <c r="G135" s="24">
        <v>0</v>
      </c>
      <c r="H135" s="11"/>
      <c r="I135" s="11"/>
      <c r="J135" s="12"/>
      <c r="K135" s="12"/>
      <c r="L135" s="12"/>
      <c r="M135" s="171">
        <v>0</v>
      </c>
      <c r="N135" s="172"/>
      <c r="O135" s="173"/>
      <c r="P135" t="s">
        <v>805</v>
      </c>
    </row>
    <row r="136" spans="1:16" ht="20.100000000000001" customHeight="1">
      <c r="A136">
        <v>122</v>
      </c>
      <c r="B136" s="8">
        <v>37</v>
      </c>
      <c r="C136" s="22">
        <v>2120219447</v>
      </c>
      <c r="D136" s="9" t="s">
        <v>337</v>
      </c>
      <c r="E136" s="10" t="s">
        <v>338</v>
      </c>
      <c r="F136" s="24" t="s">
        <v>742</v>
      </c>
      <c r="G136" s="24">
        <v>0</v>
      </c>
      <c r="H136" s="11"/>
      <c r="I136" s="11"/>
      <c r="J136" s="12"/>
      <c r="K136" s="12"/>
      <c r="L136" s="12"/>
      <c r="M136" s="171">
        <v>0</v>
      </c>
      <c r="N136" s="172"/>
      <c r="O136" s="173"/>
      <c r="P136" t="s">
        <v>805</v>
      </c>
    </row>
    <row r="137" spans="1:16" ht="20.100000000000001" customHeight="1">
      <c r="A137">
        <v>123</v>
      </c>
      <c r="B137" s="8">
        <v>38</v>
      </c>
      <c r="C137" s="22">
        <v>2110713042</v>
      </c>
      <c r="D137" s="9" t="s">
        <v>319</v>
      </c>
      <c r="E137" s="10" t="s">
        <v>320</v>
      </c>
      <c r="F137" s="24" t="s">
        <v>717</v>
      </c>
      <c r="G137" s="24">
        <v>0</v>
      </c>
      <c r="H137" s="11"/>
      <c r="I137" s="11"/>
      <c r="J137" s="12"/>
      <c r="K137" s="12"/>
      <c r="L137" s="12"/>
      <c r="M137" s="171">
        <v>0</v>
      </c>
      <c r="N137" s="172"/>
      <c r="O137" s="173"/>
      <c r="P137" t="s">
        <v>805</v>
      </c>
    </row>
    <row r="138" spans="1:16" ht="20.100000000000001" customHeight="1">
      <c r="A138">
        <v>124</v>
      </c>
      <c r="B138" s="8">
        <v>39</v>
      </c>
      <c r="C138" s="22">
        <v>2226521105</v>
      </c>
      <c r="D138" s="9" t="s">
        <v>604</v>
      </c>
      <c r="E138" s="10" t="s">
        <v>320</v>
      </c>
      <c r="F138" s="24" t="s">
        <v>760</v>
      </c>
      <c r="G138" s="24">
        <v>0</v>
      </c>
      <c r="H138" s="11"/>
      <c r="I138" s="11"/>
      <c r="J138" s="12"/>
      <c r="K138" s="12"/>
      <c r="L138" s="12"/>
      <c r="M138" s="171">
        <v>0</v>
      </c>
      <c r="N138" s="172"/>
      <c r="O138" s="173"/>
      <c r="P138" t="s">
        <v>805</v>
      </c>
    </row>
    <row r="139" spans="1:16" ht="20.100000000000001" customHeight="1">
      <c r="A139">
        <v>125</v>
      </c>
      <c r="B139" s="8">
        <v>40</v>
      </c>
      <c r="C139" s="22">
        <v>2121318361</v>
      </c>
      <c r="D139" s="9" t="s">
        <v>516</v>
      </c>
      <c r="E139" s="10" t="s">
        <v>517</v>
      </c>
      <c r="F139" s="24" t="s">
        <v>749</v>
      </c>
      <c r="G139" s="24">
        <v>0</v>
      </c>
      <c r="H139" s="11"/>
      <c r="I139" s="11"/>
      <c r="J139" s="12"/>
      <c r="K139" s="12"/>
      <c r="L139" s="12"/>
      <c r="M139" s="171">
        <v>0</v>
      </c>
      <c r="N139" s="172"/>
      <c r="O139" s="173"/>
      <c r="P139" t="s">
        <v>805</v>
      </c>
    </row>
    <row r="140" spans="1:16" ht="20.100000000000001" customHeight="1">
      <c r="A140">
        <v>126</v>
      </c>
      <c r="B140" s="8">
        <v>41</v>
      </c>
      <c r="C140" s="22">
        <v>2121213399</v>
      </c>
      <c r="D140" s="9" t="s">
        <v>504</v>
      </c>
      <c r="E140" s="10" t="s">
        <v>505</v>
      </c>
      <c r="F140" s="24" t="s">
        <v>743</v>
      </c>
      <c r="G140" s="24">
        <v>0</v>
      </c>
      <c r="H140" s="11"/>
      <c r="I140" s="11"/>
      <c r="J140" s="12"/>
      <c r="K140" s="12"/>
      <c r="L140" s="12"/>
      <c r="M140" s="171">
        <v>0</v>
      </c>
      <c r="N140" s="172"/>
      <c r="O140" s="173"/>
      <c r="P140" t="s">
        <v>805</v>
      </c>
    </row>
    <row r="141" spans="1:16" ht="20.100000000000001" customHeight="1">
      <c r="A141">
        <v>127</v>
      </c>
      <c r="B141" s="8">
        <v>42</v>
      </c>
      <c r="C141" s="22">
        <v>2121436320</v>
      </c>
      <c r="D141" s="9" t="s">
        <v>522</v>
      </c>
      <c r="E141" s="10" t="s">
        <v>505</v>
      </c>
      <c r="F141" s="24" t="s">
        <v>752</v>
      </c>
      <c r="G141" s="24">
        <v>0</v>
      </c>
      <c r="H141" s="11"/>
      <c r="I141" s="11"/>
      <c r="J141" s="12"/>
      <c r="K141" s="12"/>
      <c r="L141" s="12"/>
      <c r="M141" s="171">
        <v>0</v>
      </c>
      <c r="N141" s="172"/>
      <c r="O141" s="173"/>
      <c r="P141" t="s">
        <v>805</v>
      </c>
    </row>
    <row r="142" spans="1:16" ht="20.100000000000001" customHeight="1">
      <c r="A142">
        <v>128</v>
      </c>
      <c r="B142" s="8">
        <v>43</v>
      </c>
      <c r="C142" s="22">
        <v>2120256003</v>
      </c>
      <c r="D142" s="9" t="s">
        <v>695</v>
      </c>
      <c r="E142" s="10" t="s">
        <v>505</v>
      </c>
      <c r="F142" s="24" t="s">
        <v>744</v>
      </c>
      <c r="G142" s="24">
        <v>0</v>
      </c>
      <c r="H142" s="11"/>
      <c r="I142" s="11"/>
      <c r="J142" s="12"/>
      <c r="K142" s="12"/>
      <c r="L142" s="12"/>
      <c r="M142" s="171">
        <v>0</v>
      </c>
      <c r="N142" s="172"/>
      <c r="O142" s="173"/>
      <c r="P142" t="s">
        <v>805</v>
      </c>
    </row>
    <row r="143" spans="1:16" ht="20.100000000000001" customHeight="1">
      <c r="A143">
        <v>129</v>
      </c>
      <c r="B143" s="8">
        <v>44</v>
      </c>
      <c r="C143" s="22">
        <v>2226521106</v>
      </c>
      <c r="D143" s="9" t="s">
        <v>619</v>
      </c>
      <c r="E143" s="10" t="s">
        <v>620</v>
      </c>
      <c r="F143" s="24" t="s">
        <v>760</v>
      </c>
      <c r="G143" s="24">
        <v>0</v>
      </c>
      <c r="H143" s="11"/>
      <c r="I143" s="11"/>
      <c r="J143" s="12"/>
      <c r="K143" s="12"/>
      <c r="L143" s="12"/>
      <c r="M143" s="171">
        <v>0</v>
      </c>
      <c r="N143" s="172"/>
      <c r="O143" s="173"/>
      <c r="P143" t="s">
        <v>805</v>
      </c>
    </row>
    <row r="144" spans="1:16" ht="20.100000000000001" customHeight="1">
      <c r="A144">
        <v>130</v>
      </c>
      <c r="B144" s="8">
        <v>45</v>
      </c>
      <c r="C144" s="22">
        <v>2021318349</v>
      </c>
      <c r="D144" s="9" t="s">
        <v>300</v>
      </c>
      <c r="E144" s="10" t="s">
        <v>301</v>
      </c>
      <c r="F144" s="24" t="s">
        <v>732</v>
      </c>
      <c r="G144" s="24">
        <v>0</v>
      </c>
      <c r="H144" s="11"/>
      <c r="I144" s="11"/>
      <c r="J144" s="12"/>
      <c r="K144" s="12"/>
      <c r="L144" s="12"/>
      <c r="M144" s="171">
        <v>0</v>
      </c>
      <c r="N144" s="172"/>
      <c r="O144" s="173"/>
      <c r="P144" t="s">
        <v>805</v>
      </c>
    </row>
    <row r="145" spans="1:16" ht="20.100000000000001" customHeight="1">
      <c r="A145">
        <v>131</v>
      </c>
      <c r="B145" s="8">
        <v>46</v>
      </c>
      <c r="C145" s="22">
        <v>2111623103</v>
      </c>
      <c r="D145" s="9" t="s">
        <v>321</v>
      </c>
      <c r="E145" s="10" t="s">
        <v>301</v>
      </c>
      <c r="F145" s="24" t="s">
        <v>741</v>
      </c>
      <c r="G145" s="24">
        <v>0</v>
      </c>
      <c r="H145" s="11"/>
      <c r="I145" s="11"/>
      <c r="J145" s="12"/>
      <c r="K145" s="12"/>
      <c r="L145" s="12"/>
      <c r="M145" s="171">
        <v>0</v>
      </c>
      <c r="N145" s="172"/>
      <c r="O145" s="173"/>
      <c r="P145" t="s">
        <v>805</v>
      </c>
    </row>
    <row r="146" spans="1:16" ht="20.100000000000001" customHeight="1">
      <c r="A146">
        <v>132</v>
      </c>
      <c r="B146" s="8">
        <v>47</v>
      </c>
      <c r="C146" s="22">
        <v>2121713680</v>
      </c>
      <c r="D146" s="9" t="s">
        <v>533</v>
      </c>
      <c r="E146" s="10" t="s">
        <v>301</v>
      </c>
      <c r="F146" s="24" t="s">
        <v>716</v>
      </c>
      <c r="G146" s="24">
        <v>0</v>
      </c>
      <c r="H146" s="11"/>
      <c r="I146" s="11"/>
      <c r="J146" s="12"/>
      <c r="K146" s="12"/>
      <c r="L146" s="12"/>
      <c r="M146" s="171">
        <v>0</v>
      </c>
      <c r="N146" s="172"/>
      <c r="O146" s="173"/>
      <c r="P146" t="s">
        <v>805</v>
      </c>
    </row>
    <row r="147" spans="1:16" s="5" customFormat="1" ht="18.75" customHeight="1">
      <c r="B147" s="175" t="s">
        <v>785</v>
      </c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3"/>
      <c r="N147" s="3"/>
      <c r="O147" s="3"/>
    </row>
    <row r="148" spans="1:16" ht="9" customHeight="1"/>
    <row r="149" spans="1:16" ht="15" customHeight="1">
      <c r="B149" s="178" t="s">
        <v>0</v>
      </c>
      <c r="C149" s="177" t="s">
        <v>9</v>
      </c>
      <c r="D149" s="191" t="s">
        <v>3</v>
      </c>
      <c r="E149" s="192" t="s">
        <v>4</v>
      </c>
      <c r="F149" s="177" t="s">
        <v>15</v>
      </c>
      <c r="G149" s="177" t="s">
        <v>237</v>
      </c>
      <c r="H149" s="177" t="s">
        <v>189</v>
      </c>
      <c r="I149" s="179" t="s">
        <v>188</v>
      </c>
      <c r="J149" s="177" t="s">
        <v>10</v>
      </c>
      <c r="K149" s="181" t="s">
        <v>6</v>
      </c>
      <c r="L149" s="181"/>
      <c r="M149" s="182" t="s">
        <v>11</v>
      </c>
      <c r="N149" s="183"/>
      <c r="O149" s="184"/>
    </row>
    <row r="150" spans="1:16" ht="27" customHeight="1">
      <c r="B150" s="178"/>
      <c r="C150" s="178"/>
      <c r="D150" s="191"/>
      <c r="E150" s="192"/>
      <c r="F150" s="178"/>
      <c r="G150" s="178"/>
      <c r="H150" s="178"/>
      <c r="I150" s="180"/>
      <c r="J150" s="178"/>
      <c r="K150" s="7" t="s">
        <v>12</v>
      </c>
      <c r="L150" s="7" t="s">
        <v>13</v>
      </c>
      <c r="M150" s="185"/>
      <c r="N150" s="186"/>
      <c r="O150" s="187"/>
    </row>
    <row r="151" spans="1:16" ht="20.100000000000001" customHeight="1">
      <c r="A151">
        <v>133</v>
      </c>
      <c r="B151" s="8">
        <v>1</v>
      </c>
      <c r="C151" s="22">
        <v>2121715646</v>
      </c>
      <c r="D151" s="9" t="s">
        <v>539</v>
      </c>
      <c r="E151" s="10" t="s">
        <v>301</v>
      </c>
      <c r="F151" s="24" t="s">
        <v>717</v>
      </c>
      <c r="G151" s="24">
        <v>0</v>
      </c>
      <c r="H151" s="11"/>
      <c r="I151" s="11"/>
      <c r="J151" s="12"/>
      <c r="K151" s="12"/>
      <c r="L151" s="12"/>
      <c r="M151" s="188">
        <v>0</v>
      </c>
      <c r="N151" s="189"/>
      <c r="O151" s="190"/>
      <c r="P151" t="s">
        <v>806</v>
      </c>
    </row>
    <row r="152" spans="1:16" ht="20.100000000000001" customHeight="1">
      <c r="A152">
        <v>134</v>
      </c>
      <c r="B152" s="8">
        <v>2</v>
      </c>
      <c r="C152" s="22">
        <v>2227521107</v>
      </c>
      <c r="D152" s="9" t="s">
        <v>666</v>
      </c>
      <c r="E152" s="10" t="s">
        <v>301</v>
      </c>
      <c r="F152" s="24" t="s">
        <v>760</v>
      </c>
      <c r="G152" s="24">
        <v>0</v>
      </c>
      <c r="H152" s="11"/>
      <c r="I152" s="11"/>
      <c r="J152" s="12"/>
      <c r="K152" s="12"/>
      <c r="L152" s="12"/>
      <c r="M152" s="171">
        <v>0</v>
      </c>
      <c r="N152" s="172"/>
      <c r="O152" s="173"/>
      <c r="P152" t="s">
        <v>806</v>
      </c>
    </row>
    <row r="153" spans="1:16" ht="20.100000000000001" customHeight="1">
      <c r="A153">
        <v>135</v>
      </c>
      <c r="B153" s="8">
        <v>3</v>
      </c>
      <c r="C153" s="22">
        <v>2120259893</v>
      </c>
      <c r="D153" s="9" t="s">
        <v>357</v>
      </c>
      <c r="E153" s="10" t="s">
        <v>358</v>
      </c>
      <c r="F153" s="24" t="s">
        <v>746</v>
      </c>
      <c r="G153" s="24">
        <v>0</v>
      </c>
      <c r="H153" s="11"/>
      <c r="I153" s="11"/>
      <c r="J153" s="12"/>
      <c r="K153" s="12"/>
      <c r="L153" s="12"/>
      <c r="M153" s="171">
        <v>0</v>
      </c>
      <c r="N153" s="172"/>
      <c r="O153" s="173"/>
      <c r="P153" t="s">
        <v>806</v>
      </c>
    </row>
    <row r="154" spans="1:16" ht="20.100000000000001" customHeight="1">
      <c r="A154">
        <v>136</v>
      </c>
      <c r="B154" s="8">
        <v>4</v>
      </c>
      <c r="C154" s="22">
        <v>2120315228</v>
      </c>
      <c r="D154" s="9" t="s">
        <v>378</v>
      </c>
      <c r="E154" s="10" t="s">
        <v>358</v>
      </c>
      <c r="F154" s="24" t="s">
        <v>732</v>
      </c>
      <c r="G154" s="24">
        <v>0</v>
      </c>
      <c r="H154" s="11"/>
      <c r="I154" s="11"/>
      <c r="J154" s="12"/>
      <c r="K154" s="12"/>
      <c r="L154" s="12"/>
      <c r="M154" s="171">
        <v>0</v>
      </c>
      <c r="N154" s="172"/>
      <c r="O154" s="173"/>
      <c r="P154" t="s">
        <v>806</v>
      </c>
    </row>
    <row r="155" spans="1:16" ht="20.100000000000001" customHeight="1">
      <c r="A155">
        <v>137</v>
      </c>
      <c r="B155" s="8">
        <v>5</v>
      </c>
      <c r="C155" s="22">
        <v>2120719001</v>
      </c>
      <c r="D155" s="9" t="s">
        <v>487</v>
      </c>
      <c r="E155" s="10" t="s">
        <v>358</v>
      </c>
      <c r="F155" s="24" t="s">
        <v>717</v>
      </c>
      <c r="G155" s="24">
        <v>0</v>
      </c>
      <c r="H155" s="11"/>
      <c r="I155" s="11"/>
      <c r="J155" s="12"/>
      <c r="K155" s="12"/>
      <c r="L155" s="12"/>
      <c r="M155" s="171">
        <v>0</v>
      </c>
      <c r="N155" s="172"/>
      <c r="O155" s="173"/>
      <c r="P155" t="s">
        <v>806</v>
      </c>
    </row>
    <row r="156" spans="1:16" ht="20.100000000000001" customHeight="1">
      <c r="A156">
        <v>138</v>
      </c>
      <c r="B156" s="8">
        <v>6</v>
      </c>
      <c r="C156" s="22">
        <v>2226521108</v>
      </c>
      <c r="D156" s="9" t="s">
        <v>621</v>
      </c>
      <c r="E156" s="10" t="s">
        <v>358</v>
      </c>
      <c r="F156" s="24" t="s">
        <v>760</v>
      </c>
      <c r="G156" s="24">
        <v>0</v>
      </c>
      <c r="H156" s="11"/>
      <c r="I156" s="11"/>
      <c r="J156" s="12"/>
      <c r="K156" s="12"/>
      <c r="L156" s="12"/>
      <c r="M156" s="171">
        <v>0</v>
      </c>
      <c r="N156" s="172"/>
      <c r="O156" s="173"/>
      <c r="P156" t="s">
        <v>806</v>
      </c>
    </row>
    <row r="157" spans="1:16" ht="20.100000000000001" customHeight="1">
      <c r="A157">
        <v>139</v>
      </c>
      <c r="B157" s="8">
        <v>7</v>
      </c>
      <c r="C157" s="22">
        <v>2226521109</v>
      </c>
      <c r="D157" s="9" t="s">
        <v>588</v>
      </c>
      <c r="E157" s="10" t="s">
        <v>358</v>
      </c>
      <c r="F157" s="24" t="s">
        <v>760</v>
      </c>
      <c r="G157" s="24">
        <v>0</v>
      </c>
      <c r="H157" s="11"/>
      <c r="I157" s="11"/>
      <c r="J157" s="12"/>
      <c r="K157" s="12"/>
      <c r="L157" s="12"/>
      <c r="M157" s="171">
        <v>0</v>
      </c>
      <c r="N157" s="172"/>
      <c r="O157" s="173"/>
      <c r="P157" t="s">
        <v>806</v>
      </c>
    </row>
    <row r="158" spans="1:16" ht="20.100000000000001" customHeight="1">
      <c r="A158">
        <v>140</v>
      </c>
      <c r="B158" s="8">
        <v>8</v>
      </c>
      <c r="C158" s="22">
        <v>2121353298</v>
      </c>
      <c r="D158" s="9" t="s">
        <v>520</v>
      </c>
      <c r="E158" s="10" t="s">
        <v>521</v>
      </c>
      <c r="F158" s="24" t="s">
        <v>716</v>
      </c>
      <c r="G158" s="24">
        <v>0</v>
      </c>
      <c r="H158" s="11"/>
      <c r="I158" s="11"/>
      <c r="J158" s="12"/>
      <c r="K158" s="12"/>
      <c r="L158" s="12"/>
      <c r="M158" s="171">
        <v>0</v>
      </c>
      <c r="N158" s="172"/>
      <c r="O158" s="173"/>
      <c r="P158" t="s">
        <v>806</v>
      </c>
    </row>
    <row r="159" spans="1:16" ht="20.100000000000001" customHeight="1">
      <c r="A159">
        <v>141</v>
      </c>
      <c r="B159" s="8">
        <v>9</v>
      </c>
      <c r="C159" s="22">
        <v>2121514942</v>
      </c>
      <c r="D159" s="9" t="s">
        <v>523</v>
      </c>
      <c r="E159" s="10" t="s">
        <v>521</v>
      </c>
      <c r="F159" s="24" t="s">
        <v>723</v>
      </c>
      <c r="G159" s="24">
        <v>0</v>
      </c>
      <c r="H159" s="11"/>
      <c r="I159" s="11"/>
      <c r="J159" s="12"/>
      <c r="K159" s="12"/>
      <c r="L159" s="12"/>
      <c r="M159" s="171">
        <v>0</v>
      </c>
      <c r="N159" s="172"/>
      <c r="O159" s="173"/>
      <c r="P159" t="s">
        <v>806</v>
      </c>
    </row>
    <row r="160" spans="1:16" ht="20.100000000000001" customHeight="1">
      <c r="A160">
        <v>142</v>
      </c>
      <c r="B160" s="8">
        <v>10</v>
      </c>
      <c r="C160" s="22">
        <v>2121868238</v>
      </c>
      <c r="D160" s="9" t="s">
        <v>524</v>
      </c>
      <c r="E160" s="10" t="s">
        <v>521</v>
      </c>
      <c r="F160" s="24" t="s">
        <v>753</v>
      </c>
      <c r="G160" s="24">
        <v>0</v>
      </c>
      <c r="H160" s="11"/>
      <c r="I160" s="11"/>
      <c r="J160" s="12"/>
      <c r="K160" s="12"/>
      <c r="L160" s="12"/>
      <c r="M160" s="171">
        <v>0</v>
      </c>
      <c r="N160" s="172"/>
      <c r="O160" s="173"/>
      <c r="P160" t="s">
        <v>806</v>
      </c>
    </row>
    <row r="161" spans="1:16" ht="20.100000000000001" customHeight="1">
      <c r="A161">
        <v>143</v>
      </c>
      <c r="B161" s="8">
        <v>11</v>
      </c>
      <c r="C161" s="22">
        <v>2120313191</v>
      </c>
      <c r="D161" s="9" t="s">
        <v>367</v>
      </c>
      <c r="E161" s="10" t="s">
        <v>368</v>
      </c>
      <c r="F161" s="24" t="s">
        <v>732</v>
      </c>
      <c r="G161" s="24">
        <v>0</v>
      </c>
      <c r="H161" s="11"/>
      <c r="I161" s="11"/>
      <c r="J161" s="12"/>
      <c r="K161" s="12"/>
      <c r="L161" s="12"/>
      <c r="M161" s="171">
        <v>0</v>
      </c>
      <c r="N161" s="172"/>
      <c r="O161" s="173"/>
      <c r="P161" t="s">
        <v>806</v>
      </c>
    </row>
    <row r="162" spans="1:16" ht="20.100000000000001" customHeight="1">
      <c r="A162">
        <v>144</v>
      </c>
      <c r="B162" s="8">
        <v>12</v>
      </c>
      <c r="C162" s="22">
        <v>2226521110</v>
      </c>
      <c r="D162" s="9" t="s">
        <v>622</v>
      </c>
      <c r="E162" s="10" t="s">
        <v>368</v>
      </c>
      <c r="F162" s="24" t="s">
        <v>760</v>
      </c>
      <c r="G162" s="24">
        <v>0</v>
      </c>
      <c r="H162" s="11"/>
      <c r="I162" s="11"/>
      <c r="J162" s="12"/>
      <c r="K162" s="12"/>
      <c r="L162" s="12"/>
      <c r="M162" s="171">
        <v>0</v>
      </c>
      <c r="N162" s="172"/>
      <c r="O162" s="173"/>
      <c r="P162" t="s">
        <v>806</v>
      </c>
    </row>
    <row r="163" spans="1:16" ht="20.100000000000001" customHeight="1">
      <c r="A163">
        <v>145</v>
      </c>
      <c r="B163" s="8">
        <v>13</v>
      </c>
      <c r="C163" s="22">
        <v>2226521111</v>
      </c>
      <c r="D163" s="9" t="s">
        <v>411</v>
      </c>
      <c r="E163" s="10" t="s">
        <v>368</v>
      </c>
      <c r="F163" s="24" t="s">
        <v>760</v>
      </c>
      <c r="G163" s="24">
        <v>0</v>
      </c>
      <c r="H163" s="11"/>
      <c r="I163" s="11"/>
      <c r="J163" s="12"/>
      <c r="K163" s="12"/>
      <c r="L163" s="12"/>
      <c r="M163" s="171">
        <v>0</v>
      </c>
      <c r="N163" s="172"/>
      <c r="O163" s="173"/>
      <c r="P163" t="s">
        <v>806</v>
      </c>
    </row>
    <row r="164" spans="1:16" ht="20.100000000000001" customHeight="1">
      <c r="A164">
        <v>146</v>
      </c>
      <c r="B164" s="8">
        <v>14</v>
      </c>
      <c r="C164" s="22">
        <v>2120718291</v>
      </c>
      <c r="D164" s="9" t="s">
        <v>482</v>
      </c>
      <c r="E164" s="10" t="s">
        <v>483</v>
      </c>
      <c r="F164" s="24" t="s">
        <v>717</v>
      </c>
      <c r="G164" s="24">
        <v>0</v>
      </c>
      <c r="H164" s="11"/>
      <c r="I164" s="11"/>
      <c r="J164" s="12"/>
      <c r="K164" s="12"/>
      <c r="L164" s="12"/>
      <c r="M164" s="171">
        <v>0</v>
      </c>
      <c r="N164" s="172"/>
      <c r="O164" s="173"/>
      <c r="P164" t="s">
        <v>806</v>
      </c>
    </row>
    <row r="165" spans="1:16" ht="20.100000000000001" customHeight="1">
      <c r="A165">
        <v>147</v>
      </c>
      <c r="B165" s="8">
        <v>15</v>
      </c>
      <c r="C165" s="22">
        <v>2121217913</v>
      </c>
      <c r="D165" s="9" t="s">
        <v>507</v>
      </c>
      <c r="E165" s="10" t="s">
        <v>508</v>
      </c>
      <c r="F165" s="24" t="s">
        <v>717</v>
      </c>
      <c r="G165" s="24">
        <v>0</v>
      </c>
      <c r="H165" s="11"/>
      <c r="I165" s="11"/>
      <c r="J165" s="12"/>
      <c r="K165" s="12"/>
      <c r="L165" s="12"/>
      <c r="M165" s="171">
        <v>0</v>
      </c>
      <c r="N165" s="172"/>
      <c r="O165" s="173"/>
      <c r="P165" t="s">
        <v>806</v>
      </c>
    </row>
    <row r="166" spans="1:16" ht="20.100000000000001" customHeight="1">
      <c r="A166">
        <v>148</v>
      </c>
      <c r="B166" s="8">
        <v>16</v>
      </c>
      <c r="C166" s="22">
        <v>2126521542</v>
      </c>
      <c r="D166" s="9" t="s">
        <v>571</v>
      </c>
      <c r="E166" s="10" t="s">
        <v>572</v>
      </c>
      <c r="F166" s="24" t="s">
        <v>738</v>
      </c>
      <c r="G166" s="24">
        <v>0</v>
      </c>
      <c r="H166" s="11"/>
      <c r="I166" s="11"/>
      <c r="J166" s="12"/>
      <c r="K166" s="12"/>
      <c r="L166" s="12"/>
      <c r="M166" s="171">
        <v>0</v>
      </c>
      <c r="N166" s="172"/>
      <c r="O166" s="173"/>
      <c r="P166" t="s">
        <v>806</v>
      </c>
    </row>
    <row r="167" spans="1:16" ht="20.100000000000001" customHeight="1">
      <c r="A167">
        <v>149</v>
      </c>
      <c r="B167" s="8">
        <v>17</v>
      </c>
      <c r="C167" s="22">
        <v>2120718463</v>
      </c>
      <c r="D167" s="9" t="s">
        <v>484</v>
      </c>
      <c r="E167" s="10" t="s">
        <v>485</v>
      </c>
      <c r="F167" s="24" t="s">
        <v>717</v>
      </c>
      <c r="G167" s="24">
        <v>0</v>
      </c>
      <c r="H167" s="11"/>
      <c r="I167" s="11"/>
      <c r="J167" s="12"/>
      <c r="K167" s="12"/>
      <c r="L167" s="12"/>
      <c r="M167" s="171">
        <v>0</v>
      </c>
      <c r="N167" s="172"/>
      <c r="O167" s="173"/>
      <c r="P167" t="s">
        <v>806</v>
      </c>
    </row>
    <row r="168" spans="1:16" ht="20.100000000000001" customHeight="1">
      <c r="A168">
        <v>150</v>
      </c>
      <c r="B168" s="8">
        <v>18</v>
      </c>
      <c r="C168" s="22">
        <v>2227521112</v>
      </c>
      <c r="D168" s="9" t="s">
        <v>667</v>
      </c>
      <c r="E168" s="10" t="s">
        <v>485</v>
      </c>
      <c r="F168" s="24" t="s">
        <v>760</v>
      </c>
      <c r="G168" s="24">
        <v>0</v>
      </c>
      <c r="H168" s="11"/>
      <c r="I168" s="11"/>
      <c r="J168" s="12"/>
      <c r="K168" s="12"/>
      <c r="L168" s="12"/>
      <c r="M168" s="171">
        <v>0</v>
      </c>
      <c r="N168" s="172"/>
      <c r="O168" s="173"/>
      <c r="P168" t="s">
        <v>806</v>
      </c>
    </row>
    <row r="169" spans="1:16" ht="20.100000000000001" customHeight="1">
      <c r="A169">
        <v>151</v>
      </c>
      <c r="B169" s="8">
        <v>19</v>
      </c>
      <c r="C169" s="22">
        <v>2227521113</v>
      </c>
      <c r="D169" s="9" t="s">
        <v>551</v>
      </c>
      <c r="E169" s="10" t="s">
        <v>668</v>
      </c>
      <c r="F169" s="24" t="s">
        <v>760</v>
      </c>
      <c r="G169" s="24">
        <v>0</v>
      </c>
      <c r="H169" s="11"/>
      <c r="I169" s="11"/>
      <c r="J169" s="12"/>
      <c r="K169" s="12"/>
      <c r="L169" s="12"/>
      <c r="M169" s="171">
        <v>0</v>
      </c>
      <c r="N169" s="172"/>
      <c r="O169" s="173"/>
      <c r="P169" t="s">
        <v>806</v>
      </c>
    </row>
    <row r="170" spans="1:16" ht="20.100000000000001" customHeight="1">
      <c r="A170">
        <v>152</v>
      </c>
      <c r="B170" s="8">
        <v>20</v>
      </c>
      <c r="C170" s="22">
        <v>2227521114</v>
      </c>
      <c r="D170" s="9" t="s">
        <v>669</v>
      </c>
      <c r="E170" s="10" t="s">
        <v>668</v>
      </c>
      <c r="F170" s="24" t="s">
        <v>760</v>
      </c>
      <c r="G170" s="24">
        <v>0</v>
      </c>
      <c r="H170" s="11"/>
      <c r="I170" s="11"/>
      <c r="J170" s="12"/>
      <c r="K170" s="12"/>
      <c r="L170" s="12"/>
      <c r="M170" s="171">
        <v>0</v>
      </c>
      <c r="N170" s="172"/>
      <c r="O170" s="173"/>
      <c r="P170" t="s">
        <v>806</v>
      </c>
    </row>
    <row r="171" spans="1:16" ht="20.100000000000001" customHeight="1">
      <c r="A171">
        <v>153</v>
      </c>
      <c r="B171" s="8">
        <v>21</v>
      </c>
      <c r="C171" s="22">
        <v>2121329545</v>
      </c>
      <c r="D171" s="9" t="s">
        <v>518</v>
      </c>
      <c r="E171" s="10" t="s">
        <v>519</v>
      </c>
      <c r="F171" s="24" t="s">
        <v>749</v>
      </c>
      <c r="G171" s="24">
        <v>0</v>
      </c>
      <c r="H171" s="11"/>
      <c r="I171" s="11"/>
      <c r="J171" s="12"/>
      <c r="K171" s="12"/>
      <c r="L171" s="12"/>
      <c r="M171" s="171">
        <v>0</v>
      </c>
      <c r="N171" s="172"/>
      <c r="O171" s="173"/>
      <c r="P171" t="s">
        <v>806</v>
      </c>
    </row>
    <row r="172" spans="1:16" ht="20.100000000000001" customHeight="1">
      <c r="A172">
        <v>154</v>
      </c>
      <c r="B172" s="8">
        <v>22</v>
      </c>
      <c r="C172" s="22">
        <v>2226521115</v>
      </c>
      <c r="D172" s="9" t="s">
        <v>623</v>
      </c>
      <c r="E172" s="10" t="s">
        <v>519</v>
      </c>
      <c r="F172" s="24" t="s">
        <v>760</v>
      </c>
      <c r="G172" s="24">
        <v>0</v>
      </c>
      <c r="H172" s="11"/>
      <c r="I172" s="11"/>
      <c r="J172" s="12"/>
      <c r="K172" s="12"/>
      <c r="L172" s="12"/>
      <c r="M172" s="171">
        <v>0</v>
      </c>
      <c r="N172" s="172"/>
      <c r="O172" s="173"/>
      <c r="P172" t="s">
        <v>806</v>
      </c>
    </row>
    <row r="173" spans="1:16" ht="20.100000000000001" customHeight="1">
      <c r="A173">
        <v>155</v>
      </c>
      <c r="B173" s="8">
        <v>23</v>
      </c>
      <c r="C173" s="22">
        <v>2120315235</v>
      </c>
      <c r="D173" s="9" t="s">
        <v>379</v>
      </c>
      <c r="E173" s="10" t="s">
        <v>380</v>
      </c>
      <c r="F173" s="24" t="s">
        <v>732</v>
      </c>
      <c r="G173" s="24">
        <v>0</v>
      </c>
      <c r="H173" s="11"/>
      <c r="I173" s="11"/>
      <c r="J173" s="12"/>
      <c r="K173" s="12"/>
      <c r="L173" s="12"/>
      <c r="M173" s="171">
        <v>0</v>
      </c>
      <c r="N173" s="172"/>
      <c r="O173" s="173"/>
      <c r="P173" t="s">
        <v>806</v>
      </c>
    </row>
    <row r="174" spans="1:16" ht="20.100000000000001" customHeight="1">
      <c r="A174">
        <v>156</v>
      </c>
      <c r="B174" s="8">
        <v>24</v>
      </c>
      <c r="C174" s="22">
        <v>2121715669</v>
      </c>
      <c r="D174" s="9" t="s">
        <v>540</v>
      </c>
      <c r="E174" s="10" t="s">
        <v>541</v>
      </c>
      <c r="F174" s="24" t="s">
        <v>717</v>
      </c>
      <c r="G174" s="24">
        <v>0</v>
      </c>
      <c r="H174" s="11"/>
      <c r="I174" s="11"/>
      <c r="J174" s="12"/>
      <c r="K174" s="12"/>
      <c r="L174" s="12"/>
      <c r="M174" s="171">
        <v>0</v>
      </c>
      <c r="N174" s="172"/>
      <c r="O174" s="173"/>
      <c r="P174" t="s">
        <v>806</v>
      </c>
    </row>
    <row r="175" spans="1:16" ht="20.100000000000001" customHeight="1">
      <c r="A175">
        <v>157</v>
      </c>
      <c r="B175" s="8">
        <v>25</v>
      </c>
      <c r="C175" s="22">
        <v>2227521116</v>
      </c>
      <c r="D175" s="9" t="s">
        <v>670</v>
      </c>
      <c r="E175" s="10" t="s">
        <v>541</v>
      </c>
      <c r="F175" s="24" t="s">
        <v>760</v>
      </c>
      <c r="G175" s="24">
        <v>0</v>
      </c>
      <c r="H175" s="11"/>
      <c r="I175" s="11"/>
      <c r="J175" s="12"/>
      <c r="K175" s="12"/>
      <c r="L175" s="12"/>
      <c r="M175" s="171">
        <v>0</v>
      </c>
      <c r="N175" s="172"/>
      <c r="O175" s="173"/>
      <c r="P175" t="s">
        <v>806</v>
      </c>
    </row>
    <row r="176" spans="1:16" ht="20.100000000000001" customHeight="1">
      <c r="A176">
        <v>158</v>
      </c>
      <c r="B176" s="8">
        <v>26</v>
      </c>
      <c r="C176" s="22">
        <v>2227521117</v>
      </c>
      <c r="D176" s="9" t="s">
        <v>671</v>
      </c>
      <c r="E176" s="10" t="s">
        <v>541</v>
      </c>
      <c r="F176" s="24" t="s">
        <v>760</v>
      </c>
      <c r="G176" s="24">
        <v>0</v>
      </c>
      <c r="H176" s="11"/>
      <c r="I176" s="11"/>
      <c r="J176" s="12"/>
      <c r="K176" s="12"/>
      <c r="L176" s="12"/>
      <c r="M176" s="171">
        <v>0</v>
      </c>
      <c r="N176" s="172"/>
      <c r="O176" s="173"/>
      <c r="P176" t="s">
        <v>806</v>
      </c>
    </row>
    <row r="177" spans="1:16" ht="20.100000000000001" customHeight="1">
      <c r="A177">
        <v>159</v>
      </c>
      <c r="B177" s="8">
        <v>27</v>
      </c>
      <c r="C177" s="22">
        <v>2226511884</v>
      </c>
      <c r="D177" s="9" t="s">
        <v>332</v>
      </c>
      <c r="E177" s="10" t="s">
        <v>596</v>
      </c>
      <c r="F177" s="24" t="s">
        <v>756</v>
      </c>
      <c r="G177" s="24">
        <v>0</v>
      </c>
      <c r="H177" s="11"/>
      <c r="I177" s="11"/>
      <c r="J177" s="12"/>
      <c r="K177" s="12"/>
      <c r="L177" s="12"/>
      <c r="M177" s="171">
        <v>0</v>
      </c>
      <c r="N177" s="172"/>
      <c r="O177" s="173"/>
      <c r="P177" t="s">
        <v>806</v>
      </c>
    </row>
    <row r="178" spans="1:16" ht="20.100000000000001" customHeight="1">
      <c r="A178">
        <v>160</v>
      </c>
      <c r="B178" s="8">
        <v>28</v>
      </c>
      <c r="C178" s="22">
        <v>2226521118</v>
      </c>
      <c r="D178" s="9" t="s">
        <v>332</v>
      </c>
      <c r="E178" s="10" t="s">
        <v>624</v>
      </c>
      <c r="F178" s="24" t="s">
        <v>760</v>
      </c>
      <c r="G178" s="24">
        <v>0</v>
      </c>
      <c r="H178" s="11"/>
      <c r="I178" s="11"/>
      <c r="J178" s="12"/>
      <c r="K178" s="12"/>
      <c r="L178" s="12"/>
      <c r="M178" s="171">
        <v>0</v>
      </c>
      <c r="N178" s="172"/>
      <c r="O178" s="173"/>
      <c r="P178" t="s">
        <v>806</v>
      </c>
    </row>
    <row r="179" spans="1:16" ht="20.100000000000001" customHeight="1">
      <c r="A179">
        <v>161</v>
      </c>
      <c r="B179" s="8">
        <v>29</v>
      </c>
      <c r="C179" s="22">
        <v>2126521552</v>
      </c>
      <c r="D179" s="9" t="s">
        <v>421</v>
      </c>
      <c r="E179" s="10" t="s">
        <v>575</v>
      </c>
      <c r="F179" s="24" t="s">
        <v>738</v>
      </c>
      <c r="G179" s="24">
        <v>0</v>
      </c>
      <c r="H179" s="11"/>
      <c r="I179" s="11"/>
      <c r="J179" s="12"/>
      <c r="K179" s="12"/>
      <c r="L179" s="12"/>
      <c r="M179" s="171">
        <v>0</v>
      </c>
      <c r="N179" s="172"/>
      <c r="O179" s="173"/>
      <c r="P179" t="s">
        <v>806</v>
      </c>
    </row>
    <row r="180" spans="1:16" ht="20.100000000000001" customHeight="1">
      <c r="A180">
        <v>162</v>
      </c>
      <c r="B180" s="13">
        <v>30</v>
      </c>
      <c r="C180" s="22">
        <v>2120213460</v>
      </c>
      <c r="D180" s="9" t="s">
        <v>322</v>
      </c>
      <c r="E180" s="10" t="s">
        <v>323</v>
      </c>
      <c r="F180" s="24" t="s">
        <v>740</v>
      </c>
      <c r="G180" s="24">
        <v>0</v>
      </c>
      <c r="H180" s="14"/>
      <c r="I180" s="14"/>
      <c r="J180" s="15"/>
      <c r="K180" s="15"/>
      <c r="L180" s="15"/>
      <c r="M180" s="193">
        <v>0</v>
      </c>
      <c r="N180" s="194"/>
      <c r="O180" s="195"/>
      <c r="P180" t="s">
        <v>806</v>
      </c>
    </row>
    <row r="181" spans="1:16" ht="20.100000000000001" customHeight="1">
      <c r="A181">
        <v>163</v>
      </c>
      <c r="B181" s="16">
        <v>31</v>
      </c>
      <c r="C181" s="23">
        <v>2226521119</v>
      </c>
      <c r="D181" s="17" t="s">
        <v>405</v>
      </c>
      <c r="E181" s="18" t="s">
        <v>323</v>
      </c>
      <c r="F181" s="25" t="s">
        <v>760</v>
      </c>
      <c r="G181" s="25">
        <v>0</v>
      </c>
      <c r="H181" s="19"/>
      <c r="I181" s="19"/>
      <c r="J181" s="20"/>
      <c r="K181" s="20"/>
      <c r="L181" s="20"/>
      <c r="M181" s="188">
        <v>0</v>
      </c>
      <c r="N181" s="189"/>
      <c r="O181" s="190"/>
      <c r="P181" t="s">
        <v>806</v>
      </c>
    </row>
    <row r="182" spans="1:16" ht="20.100000000000001" customHeight="1">
      <c r="A182">
        <v>164</v>
      </c>
      <c r="B182" s="8">
        <v>32</v>
      </c>
      <c r="C182" s="22">
        <v>2021318220</v>
      </c>
      <c r="D182" s="9" t="s">
        <v>298</v>
      </c>
      <c r="E182" s="10" t="s">
        <v>299</v>
      </c>
      <c r="F182" s="24" t="s">
        <v>732</v>
      </c>
      <c r="G182" s="24">
        <v>0</v>
      </c>
      <c r="H182" s="11"/>
      <c r="I182" s="11"/>
      <c r="J182" s="12"/>
      <c r="K182" s="12"/>
      <c r="L182" s="12"/>
      <c r="M182" s="171">
        <v>0</v>
      </c>
      <c r="N182" s="172"/>
      <c r="O182" s="173"/>
      <c r="P182" t="s">
        <v>806</v>
      </c>
    </row>
    <row r="183" spans="1:16" ht="20.100000000000001" customHeight="1">
      <c r="A183">
        <v>165</v>
      </c>
      <c r="B183" s="8">
        <v>33</v>
      </c>
      <c r="C183" s="22">
        <v>2120239132</v>
      </c>
      <c r="D183" s="9" t="s">
        <v>339</v>
      </c>
      <c r="E183" s="10" t="s">
        <v>299</v>
      </c>
      <c r="F183" s="24" t="s">
        <v>745</v>
      </c>
      <c r="G183" s="24">
        <v>0</v>
      </c>
      <c r="H183" s="11"/>
      <c r="I183" s="11"/>
      <c r="J183" s="12"/>
      <c r="K183" s="12"/>
      <c r="L183" s="12"/>
      <c r="M183" s="171">
        <v>0</v>
      </c>
      <c r="N183" s="172"/>
      <c r="O183" s="173"/>
      <c r="P183" t="s">
        <v>806</v>
      </c>
    </row>
    <row r="184" spans="1:16" ht="20.100000000000001" customHeight="1">
      <c r="A184">
        <v>166</v>
      </c>
      <c r="B184" s="8">
        <v>34</v>
      </c>
      <c r="C184" s="22">
        <v>2120514866</v>
      </c>
      <c r="D184" s="9" t="s">
        <v>437</v>
      </c>
      <c r="E184" s="10" t="s">
        <v>299</v>
      </c>
      <c r="F184" s="24" t="s">
        <v>723</v>
      </c>
      <c r="G184" s="24">
        <v>0</v>
      </c>
      <c r="H184" s="11"/>
      <c r="I184" s="11"/>
      <c r="J184" s="12"/>
      <c r="K184" s="12"/>
      <c r="L184" s="12"/>
      <c r="M184" s="171">
        <v>0</v>
      </c>
      <c r="N184" s="172"/>
      <c r="O184" s="173"/>
      <c r="P184" t="s">
        <v>806</v>
      </c>
    </row>
    <row r="185" spans="1:16" ht="20.100000000000001" customHeight="1">
      <c r="A185">
        <v>167</v>
      </c>
      <c r="B185" s="8">
        <v>35</v>
      </c>
      <c r="C185" s="22">
        <v>2120519105</v>
      </c>
      <c r="D185" s="9" t="s">
        <v>456</v>
      </c>
      <c r="E185" s="10" t="s">
        <v>299</v>
      </c>
      <c r="F185" s="24" t="s">
        <v>723</v>
      </c>
      <c r="G185" s="24">
        <v>0</v>
      </c>
      <c r="H185" s="11"/>
      <c r="I185" s="11"/>
      <c r="J185" s="12"/>
      <c r="K185" s="12"/>
      <c r="L185" s="12"/>
      <c r="M185" s="171">
        <v>0</v>
      </c>
      <c r="N185" s="172"/>
      <c r="O185" s="173"/>
      <c r="P185" t="s">
        <v>806</v>
      </c>
    </row>
    <row r="186" spans="1:16" ht="20.100000000000001" customHeight="1">
      <c r="A186">
        <v>168</v>
      </c>
      <c r="B186" s="8">
        <v>36</v>
      </c>
      <c r="C186" s="22">
        <v>2120716992</v>
      </c>
      <c r="D186" s="9" t="s">
        <v>479</v>
      </c>
      <c r="E186" s="10" t="s">
        <v>299</v>
      </c>
      <c r="F186" s="24" t="s">
        <v>717</v>
      </c>
      <c r="G186" s="24">
        <v>0</v>
      </c>
      <c r="H186" s="11"/>
      <c r="I186" s="11"/>
      <c r="J186" s="12"/>
      <c r="K186" s="12"/>
      <c r="L186" s="12"/>
      <c r="M186" s="171">
        <v>0</v>
      </c>
      <c r="N186" s="172"/>
      <c r="O186" s="173"/>
      <c r="P186" t="s">
        <v>806</v>
      </c>
    </row>
    <row r="187" spans="1:16" ht="20.100000000000001" customHeight="1">
      <c r="A187">
        <v>169</v>
      </c>
      <c r="B187" s="8">
        <v>37</v>
      </c>
      <c r="C187" s="22">
        <v>2120719114</v>
      </c>
      <c r="D187" s="9" t="s">
        <v>469</v>
      </c>
      <c r="E187" s="10" t="s">
        <v>299</v>
      </c>
      <c r="F187" s="24" t="s">
        <v>717</v>
      </c>
      <c r="G187" s="24">
        <v>0</v>
      </c>
      <c r="H187" s="11"/>
      <c r="I187" s="11"/>
      <c r="J187" s="12"/>
      <c r="K187" s="12"/>
      <c r="L187" s="12"/>
      <c r="M187" s="171">
        <v>0</v>
      </c>
      <c r="N187" s="172"/>
      <c r="O187" s="173"/>
      <c r="P187" t="s">
        <v>806</v>
      </c>
    </row>
    <row r="188" spans="1:16" ht="20.100000000000001" customHeight="1">
      <c r="A188">
        <v>170</v>
      </c>
      <c r="B188" s="8">
        <v>38</v>
      </c>
      <c r="C188" s="22">
        <v>2121866157</v>
      </c>
      <c r="D188" s="9" t="s">
        <v>565</v>
      </c>
      <c r="E188" s="10" t="s">
        <v>299</v>
      </c>
      <c r="F188" s="24" t="s">
        <v>741</v>
      </c>
      <c r="G188" s="24">
        <v>0</v>
      </c>
      <c r="H188" s="11"/>
      <c r="I188" s="11"/>
      <c r="J188" s="12"/>
      <c r="K188" s="12"/>
      <c r="L188" s="12"/>
      <c r="M188" s="171">
        <v>0</v>
      </c>
      <c r="N188" s="172"/>
      <c r="O188" s="173"/>
      <c r="P188" t="s">
        <v>806</v>
      </c>
    </row>
    <row r="189" spans="1:16" ht="20.100000000000001" customHeight="1">
      <c r="A189">
        <v>171</v>
      </c>
      <c r="B189" s="8">
        <v>39</v>
      </c>
      <c r="C189" s="22">
        <v>2226521120</v>
      </c>
      <c r="D189" s="9" t="s">
        <v>625</v>
      </c>
      <c r="E189" s="10" t="s">
        <v>299</v>
      </c>
      <c r="F189" s="24" t="s">
        <v>760</v>
      </c>
      <c r="G189" s="24">
        <v>0</v>
      </c>
      <c r="H189" s="11"/>
      <c r="I189" s="11"/>
      <c r="J189" s="12"/>
      <c r="K189" s="12"/>
      <c r="L189" s="12"/>
      <c r="M189" s="171">
        <v>0</v>
      </c>
      <c r="N189" s="172"/>
      <c r="O189" s="173"/>
      <c r="P189" t="s">
        <v>806</v>
      </c>
    </row>
    <row r="190" spans="1:16" ht="20.100000000000001" customHeight="1">
      <c r="A190">
        <v>172</v>
      </c>
      <c r="B190" s="8">
        <v>40</v>
      </c>
      <c r="C190" s="22">
        <v>2120516576</v>
      </c>
      <c r="D190" s="9" t="s">
        <v>690</v>
      </c>
      <c r="E190" s="10" t="s">
        <v>299</v>
      </c>
      <c r="F190" s="24" t="s">
        <v>723</v>
      </c>
      <c r="G190" s="24">
        <v>0</v>
      </c>
      <c r="H190" s="11"/>
      <c r="I190" s="11"/>
      <c r="J190" s="12"/>
      <c r="K190" s="12"/>
      <c r="L190" s="12"/>
      <c r="M190" s="171">
        <v>0</v>
      </c>
      <c r="N190" s="172"/>
      <c r="O190" s="173"/>
      <c r="P190" t="s">
        <v>806</v>
      </c>
    </row>
    <row r="191" spans="1:16" ht="20.100000000000001" customHeight="1">
      <c r="A191">
        <v>173</v>
      </c>
      <c r="B191" s="8">
        <v>41</v>
      </c>
      <c r="C191" s="22">
        <v>2010217576</v>
      </c>
      <c r="D191" s="9" t="s">
        <v>262</v>
      </c>
      <c r="E191" s="10" t="s">
        <v>263</v>
      </c>
      <c r="F191" s="24" t="s">
        <v>717</v>
      </c>
      <c r="G191" s="24">
        <v>0</v>
      </c>
      <c r="H191" s="11"/>
      <c r="I191" s="11"/>
      <c r="J191" s="12"/>
      <c r="K191" s="12"/>
      <c r="L191" s="12"/>
      <c r="M191" s="171">
        <v>0</v>
      </c>
      <c r="N191" s="172"/>
      <c r="O191" s="173"/>
      <c r="P191" t="s">
        <v>806</v>
      </c>
    </row>
    <row r="192" spans="1:16" ht="20.100000000000001" customHeight="1">
      <c r="A192">
        <v>174</v>
      </c>
      <c r="B192" s="8">
        <v>42</v>
      </c>
      <c r="C192" s="22">
        <v>2027522067</v>
      </c>
      <c r="D192" s="9" t="s">
        <v>311</v>
      </c>
      <c r="E192" s="10" t="s">
        <v>263</v>
      </c>
      <c r="F192" s="24" t="s">
        <v>739</v>
      </c>
      <c r="G192" s="24">
        <v>0</v>
      </c>
      <c r="H192" s="11"/>
      <c r="I192" s="11"/>
      <c r="J192" s="12"/>
      <c r="K192" s="12"/>
      <c r="L192" s="12"/>
      <c r="M192" s="171">
        <v>0</v>
      </c>
      <c r="N192" s="172"/>
      <c r="O192" s="173"/>
      <c r="P192" t="s">
        <v>806</v>
      </c>
    </row>
    <row r="193" spans="1:16" ht="20.100000000000001" customHeight="1">
      <c r="A193">
        <v>175</v>
      </c>
      <c r="B193" s="8">
        <v>43</v>
      </c>
      <c r="C193" s="22">
        <v>2120357617</v>
      </c>
      <c r="D193" s="9" t="s">
        <v>405</v>
      </c>
      <c r="E193" s="10" t="s">
        <v>263</v>
      </c>
      <c r="F193" s="24" t="s">
        <v>732</v>
      </c>
      <c r="G193" s="24">
        <v>0</v>
      </c>
      <c r="H193" s="11"/>
      <c r="I193" s="11"/>
      <c r="J193" s="12"/>
      <c r="K193" s="12"/>
      <c r="L193" s="12"/>
      <c r="M193" s="171">
        <v>0</v>
      </c>
      <c r="N193" s="172"/>
      <c r="O193" s="173"/>
      <c r="P193" t="s">
        <v>806</v>
      </c>
    </row>
    <row r="194" spans="1:16" ht="20.100000000000001" customHeight="1">
      <c r="A194">
        <v>176</v>
      </c>
      <c r="B194" s="8">
        <v>44</v>
      </c>
      <c r="C194" s="22">
        <v>2120517086</v>
      </c>
      <c r="D194" s="9" t="s">
        <v>447</v>
      </c>
      <c r="E194" s="10" t="s">
        <v>263</v>
      </c>
      <c r="F194" s="24" t="s">
        <v>723</v>
      </c>
      <c r="G194" s="24">
        <v>0</v>
      </c>
      <c r="H194" s="11"/>
      <c r="I194" s="11"/>
      <c r="J194" s="12"/>
      <c r="K194" s="12"/>
      <c r="L194" s="12"/>
      <c r="M194" s="171">
        <v>0</v>
      </c>
      <c r="N194" s="172"/>
      <c r="O194" s="173"/>
      <c r="P194" t="s">
        <v>806</v>
      </c>
    </row>
    <row r="195" spans="1:16" ht="20.100000000000001" customHeight="1">
      <c r="A195">
        <v>177</v>
      </c>
      <c r="B195" s="8">
        <v>45</v>
      </c>
      <c r="C195" s="22">
        <v>2226261479</v>
      </c>
      <c r="D195" s="9" t="s">
        <v>586</v>
      </c>
      <c r="E195" s="10" t="s">
        <v>263</v>
      </c>
      <c r="F195" s="24" t="s">
        <v>759</v>
      </c>
      <c r="G195" s="24">
        <v>0</v>
      </c>
      <c r="H195" s="11"/>
      <c r="I195" s="11"/>
      <c r="J195" s="12"/>
      <c r="K195" s="12"/>
      <c r="L195" s="12"/>
      <c r="M195" s="171">
        <v>0</v>
      </c>
      <c r="N195" s="172"/>
      <c r="O195" s="173"/>
      <c r="P195" t="s">
        <v>806</v>
      </c>
    </row>
    <row r="196" spans="1:16" ht="20.100000000000001" customHeight="1">
      <c r="A196">
        <v>178</v>
      </c>
      <c r="B196" s="8">
        <v>46</v>
      </c>
      <c r="C196" s="22">
        <v>2226521121</v>
      </c>
      <c r="D196" s="9" t="s">
        <v>373</v>
      </c>
      <c r="E196" s="10" t="s">
        <v>263</v>
      </c>
      <c r="F196" s="24" t="s">
        <v>760</v>
      </c>
      <c r="G196" s="24">
        <v>0</v>
      </c>
      <c r="H196" s="11"/>
      <c r="I196" s="11"/>
      <c r="J196" s="12"/>
      <c r="K196" s="12"/>
      <c r="L196" s="12"/>
      <c r="M196" s="171">
        <v>0</v>
      </c>
      <c r="N196" s="172"/>
      <c r="O196" s="173"/>
      <c r="P196" t="s">
        <v>806</v>
      </c>
    </row>
    <row r="197" spans="1:16" ht="20.100000000000001" customHeight="1">
      <c r="A197">
        <v>179</v>
      </c>
      <c r="B197" s="8">
        <v>47</v>
      </c>
      <c r="C197" s="22">
        <v>2021213715</v>
      </c>
      <c r="D197" s="9" t="s">
        <v>290</v>
      </c>
      <c r="E197" s="10" t="s">
        <v>291</v>
      </c>
      <c r="F197" s="24" t="s">
        <v>728</v>
      </c>
      <c r="G197" s="24">
        <v>0</v>
      </c>
      <c r="H197" s="11"/>
      <c r="I197" s="11"/>
      <c r="J197" s="12"/>
      <c r="K197" s="12"/>
      <c r="L197" s="12"/>
      <c r="M197" s="171">
        <v>0</v>
      </c>
      <c r="N197" s="172"/>
      <c r="O197" s="173"/>
      <c r="P197" t="s">
        <v>806</v>
      </c>
    </row>
    <row r="198" spans="1:16" s="5" customFormat="1" ht="18.75" customHeight="1">
      <c r="B198" s="175" t="s">
        <v>788</v>
      </c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3"/>
      <c r="N198" s="3"/>
      <c r="O198" s="3"/>
    </row>
    <row r="199" spans="1:16" ht="9" customHeight="1"/>
    <row r="200" spans="1:16" ht="15" customHeight="1">
      <c r="B200" s="178" t="s">
        <v>0</v>
      </c>
      <c r="C200" s="177" t="s">
        <v>9</v>
      </c>
      <c r="D200" s="191" t="s">
        <v>3</v>
      </c>
      <c r="E200" s="192" t="s">
        <v>4</v>
      </c>
      <c r="F200" s="177" t="s">
        <v>15</v>
      </c>
      <c r="G200" s="177" t="s">
        <v>237</v>
      </c>
      <c r="H200" s="177" t="s">
        <v>189</v>
      </c>
      <c r="I200" s="179" t="s">
        <v>188</v>
      </c>
      <c r="J200" s="177" t="s">
        <v>10</v>
      </c>
      <c r="K200" s="181" t="s">
        <v>6</v>
      </c>
      <c r="L200" s="181"/>
      <c r="M200" s="182" t="s">
        <v>11</v>
      </c>
      <c r="N200" s="183"/>
      <c r="O200" s="184"/>
    </row>
    <row r="201" spans="1:16" ht="27" customHeight="1">
      <c r="B201" s="178"/>
      <c r="C201" s="178"/>
      <c r="D201" s="191"/>
      <c r="E201" s="192"/>
      <c r="F201" s="178"/>
      <c r="G201" s="178"/>
      <c r="H201" s="178"/>
      <c r="I201" s="180"/>
      <c r="J201" s="178"/>
      <c r="K201" s="7" t="s">
        <v>12</v>
      </c>
      <c r="L201" s="7" t="s">
        <v>13</v>
      </c>
      <c r="M201" s="185"/>
      <c r="N201" s="186"/>
      <c r="O201" s="187"/>
    </row>
    <row r="202" spans="1:16" ht="20.100000000000001" customHeight="1">
      <c r="A202">
        <v>180</v>
      </c>
      <c r="B202" s="8">
        <v>1</v>
      </c>
      <c r="C202" s="22">
        <v>2120514899</v>
      </c>
      <c r="D202" s="9" t="s">
        <v>438</v>
      </c>
      <c r="E202" s="10" t="s">
        <v>291</v>
      </c>
      <c r="F202" s="24" t="s">
        <v>723</v>
      </c>
      <c r="G202" s="24">
        <v>0</v>
      </c>
      <c r="H202" s="11"/>
      <c r="I202" s="11"/>
      <c r="J202" s="12"/>
      <c r="K202" s="12"/>
      <c r="L202" s="12"/>
      <c r="M202" s="188">
        <v>0</v>
      </c>
      <c r="N202" s="189"/>
      <c r="O202" s="190"/>
      <c r="P202" t="s">
        <v>807</v>
      </c>
    </row>
    <row r="203" spans="1:16" ht="20.100000000000001" customHeight="1">
      <c r="A203">
        <v>181</v>
      </c>
      <c r="B203" s="8">
        <v>2</v>
      </c>
      <c r="C203" s="22">
        <v>2227261480</v>
      </c>
      <c r="D203" s="9" t="s">
        <v>658</v>
      </c>
      <c r="E203" s="10" t="s">
        <v>291</v>
      </c>
      <c r="F203" s="24" t="s">
        <v>759</v>
      </c>
      <c r="G203" s="24">
        <v>0</v>
      </c>
      <c r="H203" s="11"/>
      <c r="I203" s="11"/>
      <c r="J203" s="12"/>
      <c r="K203" s="12"/>
      <c r="L203" s="12"/>
      <c r="M203" s="171">
        <v>0</v>
      </c>
      <c r="N203" s="172"/>
      <c r="O203" s="173"/>
      <c r="P203" t="s">
        <v>807</v>
      </c>
    </row>
    <row r="204" spans="1:16" ht="20.100000000000001" customHeight="1">
      <c r="A204">
        <v>182</v>
      </c>
      <c r="B204" s="8">
        <v>3</v>
      </c>
      <c r="C204" s="22">
        <v>2021224722</v>
      </c>
      <c r="D204" s="9" t="s">
        <v>294</v>
      </c>
      <c r="E204" s="10" t="s">
        <v>295</v>
      </c>
      <c r="F204" s="24" t="s">
        <v>730</v>
      </c>
      <c r="G204" s="24">
        <v>0</v>
      </c>
      <c r="H204" s="11"/>
      <c r="I204" s="11"/>
      <c r="J204" s="12"/>
      <c r="K204" s="12"/>
      <c r="L204" s="12"/>
      <c r="M204" s="171">
        <v>0</v>
      </c>
      <c r="N204" s="172"/>
      <c r="O204" s="173"/>
      <c r="P204" t="s">
        <v>807</v>
      </c>
    </row>
    <row r="205" spans="1:16" ht="20.100000000000001" customHeight="1">
      <c r="A205">
        <v>183</v>
      </c>
      <c r="B205" s="8">
        <v>4</v>
      </c>
      <c r="C205" s="22">
        <v>2121646476</v>
      </c>
      <c r="D205" s="9" t="s">
        <v>527</v>
      </c>
      <c r="E205" s="10" t="s">
        <v>295</v>
      </c>
      <c r="F205" s="24" t="s">
        <v>741</v>
      </c>
      <c r="G205" s="24">
        <v>0</v>
      </c>
      <c r="H205" s="11"/>
      <c r="I205" s="11"/>
      <c r="J205" s="12"/>
      <c r="K205" s="12"/>
      <c r="L205" s="12"/>
      <c r="M205" s="171">
        <v>0</v>
      </c>
      <c r="N205" s="172"/>
      <c r="O205" s="173"/>
      <c r="P205" t="s">
        <v>807</v>
      </c>
    </row>
    <row r="206" spans="1:16" ht="20.100000000000001" customHeight="1">
      <c r="A206">
        <v>184</v>
      </c>
      <c r="B206" s="8">
        <v>5</v>
      </c>
      <c r="C206" s="22">
        <v>2127521540</v>
      </c>
      <c r="D206" s="9" t="s">
        <v>580</v>
      </c>
      <c r="E206" s="10" t="s">
        <v>295</v>
      </c>
      <c r="F206" s="24" t="s">
        <v>738</v>
      </c>
      <c r="G206" s="24">
        <v>0</v>
      </c>
      <c r="H206" s="11"/>
      <c r="I206" s="11"/>
      <c r="J206" s="12"/>
      <c r="K206" s="12"/>
      <c r="L206" s="12"/>
      <c r="M206" s="171">
        <v>0</v>
      </c>
      <c r="N206" s="172"/>
      <c r="O206" s="173"/>
      <c r="P206" t="s">
        <v>807</v>
      </c>
    </row>
    <row r="207" spans="1:16" ht="20.100000000000001" customHeight="1">
      <c r="A207">
        <v>185</v>
      </c>
      <c r="B207" s="8">
        <v>6</v>
      </c>
      <c r="C207" s="22">
        <v>2226521122</v>
      </c>
      <c r="D207" s="9" t="s">
        <v>626</v>
      </c>
      <c r="E207" s="10" t="s">
        <v>295</v>
      </c>
      <c r="F207" s="24" t="s">
        <v>760</v>
      </c>
      <c r="G207" s="24">
        <v>0</v>
      </c>
      <c r="H207" s="11"/>
      <c r="I207" s="11"/>
      <c r="J207" s="12"/>
      <c r="K207" s="12"/>
      <c r="L207" s="12"/>
      <c r="M207" s="171">
        <v>0</v>
      </c>
      <c r="N207" s="172"/>
      <c r="O207" s="173"/>
      <c r="P207" t="s">
        <v>807</v>
      </c>
    </row>
    <row r="208" spans="1:16" ht="20.100000000000001" customHeight="1">
      <c r="A208">
        <v>186</v>
      </c>
      <c r="B208" s="8">
        <v>7</v>
      </c>
      <c r="C208" s="22">
        <v>2120718649</v>
      </c>
      <c r="D208" s="9" t="s">
        <v>421</v>
      </c>
      <c r="E208" s="10" t="s">
        <v>486</v>
      </c>
      <c r="F208" s="24" t="s">
        <v>717</v>
      </c>
      <c r="G208" s="24">
        <v>0</v>
      </c>
      <c r="H208" s="11"/>
      <c r="I208" s="11"/>
      <c r="J208" s="12"/>
      <c r="K208" s="12"/>
      <c r="L208" s="12"/>
      <c r="M208" s="171">
        <v>0</v>
      </c>
      <c r="N208" s="172"/>
      <c r="O208" s="173"/>
      <c r="P208" t="s">
        <v>807</v>
      </c>
    </row>
    <row r="209" spans="1:16" ht="20.100000000000001" customHeight="1">
      <c r="A209">
        <v>187</v>
      </c>
      <c r="B209" s="8">
        <v>8</v>
      </c>
      <c r="C209" s="22">
        <v>2226521123</v>
      </c>
      <c r="D209" s="9" t="s">
        <v>421</v>
      </c>
      <c r="E209" s="10" t="s">
        <v>627</v>
      </c>
      <c r="F209" s="24" t="s">
        <v>760</v>
      </c>
      <c r="G209" s="24">
        <v>0</v>
      </c>
      <c r="H209" s="11"/>
      <c r="I209" s="11"/>
      <c r="J209" s="12"/>
      <c r="K209" s="12"/>
      <c r="L209" s="12"/>
      <c r="M209" s="171">
        <v>0</v>
      </c>
      <c r="N209" s="172"/>
      <c r="O209" s="173"/>
      <c r="P209" t="s">
        <v>807</v>
      </c>
    </row>
    <row r="210" spans="1:16" ht="20.100000000000001" customHeight="1">
      <c r="A210">
        <v>188</v>
      </c>
      <c r="B210" s="8">
        <v>9</v>
      </c>
      <c r="C210" s="22">
        <v>2120218662</v>
      </c>
      <c r="D210" s="9" t="s">
        <v>333</v>
      </c>
      <c r="E210" s="10" t="s">
        <v>334</v>
      </c>
      <c r="F210" s="24" t="s">
        <v>744</v>
      </c>
      <c r="G210" s="24">
        <v>0</v>
      </c>
      <c r="H210" s="11"/>
      <c r="I210" s="11"/>
      <c r="J210" s="12"/>
      <c r="K210" s="12"/>
      <c r="L210" s="12"/>
      <c r="M210" s="171">
        <v>0</v>
      </c>
      <c r="N210" s="172"/>
      <c r="O210" s="173"/>
      <c r="P210" t="s">
        <v>807</v>
      </c>
    </row>
    <row r="211" spans="1:16" ht="20.100000000000001" customHeight="1">
      <c r="A211">
        <v>189</v>
      </c>
      <c r="B211" s="8">
        <v>10</v>
      </c>
      <c r="C211" s="22">
        <v>2120325250</v>
      </c>
      <c r="D211" s="9" t="s">
        <v>421</v>
      </c>
      <c r="E211" s="10" t="s">
        <v>334</v>
      </c>
      <c r="F211" s="24" t="s">
        <v>717</v>
      </c>
      <c r="G211" s="24">
        <v>0</v>
      </c>
      <c r="H211" s="11"/>
      <c r="I211" s="11"/>
      <c r="J211" s="12"/>
      <c r="K211" s="12"/>
      <c r="L211" s="12"/>
      <c r="M211" s="171">
        <v>0</v>
      </c>
      <c r="N211" s="172"/>
      <c r="O211" s="173"/>
      <c r="P211" t="s">
        <v>807</v>
      </c>
    </row>
    <row r="212" spans="1:16" ht="20.100000000000001" customHeight="1">
      <c r="A212">
        <v>190</v>
      </c>
      <c r="B212" s="8">
        <v>11</v>
      </c>
      <c r="C212" s="22">
        <v>2120357132</v>
      </c>
      <c r="D212" s="9" t="s">
        <v>332</v>
      </c>
      <c r="E212" s="10" t="s">
        <v>334</v>
      </c>
      <c r="F212" s="24" t="s">
        <v>743</v>
      </c>
      <c r="G212" s="24">
        <v>0</v>
      </c>
      <c r="H212" s="11"/>
      <c r="I212" s="11"/>
      <c r="J212" s="12"/>
      <c r="K212" s="12"/>
      <c r="L212" s="12"/>
      <c r="M212" s="171">
        <v>0</v>
      </c>
      <c r="N212" s="172"/>
      <c r="O212" s="173"/>
      <c r="P212" t="s">
        <v>807</v>
      </c>
    </row>
    <row r="213" spans="1:16" ht="20.100000000000001" customHeight="1">
      <c r="A213">
        <v>191</v>
      </c>
      <c r="B213" s="8">
        <v>12</v>
      </c>
      <c r="C213" s="22">
        <v>2226521124</v>
      </c>
      <c r="D213" s="9" t="s">
        <v>628</v>
      </c>
      <c r="E213" s="10" t="s">
        <v>334</v>
      </c>
      <c r="F213" s="24" t="s">
        <v>760</v>
      </c>
      <c r="G213" s="24">
        <v>0</v>
      </c>
      <c r="H213" s="11"/>
      <c r="I213" s="11"/>
      <c r="J213" s="12"/>
      <c r="K213" s="12"/>
      <c r="L213" s="12"/>
      <c r="M213" s="171">
        <v>0</v>
      </c>
      <c r="N213" s="172"/>
      <c r="O213" s="173"/>
      <c r="P213" t="s">
        <v>807</v>
      </c>
    </row>
    <row r="214" spans="1:16" ht="20.100000000000001" customHeight="1">
      <c r="A214">
        <v>192</v>
      </c>
      <c r="B214" s="8">
        <v>13</v>
      </c>
      <c r="C214" s="22">
        <v>2120718092</v>
      </c>
      <c r="D214" s="9" t="s">
        <v>605</v>
      </c>
      <c r="E214" s="10" t="s">
        <v>700</v>
      </c>
      <c r="F214" s="24" t="s">
        <v>716</v>
      </c>
      <c r="G214" s="24">
        <v>0</v>
      </c>
      <c r="H214" s="11"/>
      <c r="I214" s="11"/>
      <c r="J214" s="12"/>
      <c r="K214" s="12"/>
      <c r="L214" s="12"/>
      <c r="M214" s="171">
        <v>0</v>
      </c>
      <c r="N214" s="172"/>
      <c r="O214" s="173"/>
      <c r="P214" t="s">
        <v>807</v>
      </c>
    </row>
    <row r="215" spans="1:16" ht="20.100000000000001" customHeight="1">
      <c r="A215">
        <v>193</v>
      </c>
      <c r="B215" s="8">
        <v>14</v>
      </c>
      <c r="C215" s="22">
        <v>2120316751</v>
      </c>
      <c r="D215" s="9" t="s">
        <v>389</v>
      </c>
      <c r="E215" s="10" t="s">
        <v>390</v>
      </c>
      <c r="F215" s="24" t="s">
        <v>749</v>
      </c>
      <c r="G215" s="24">
        <v>0</v>
      </c>
      <c r="H215" s="11"/>
      <c r="I215" s="11"/>
      <c r="J215" s="12"/>
      <c r="K215" s="12"/>
      <c r="L215" s="12"/>
      <c r="M215" s="171">
        <v>0</v>
      </c>
      <c r="N215" s="172"/>
      <c r="O215" s="173"/>
      <c r="P215" t="s">
        <v>807</v>
      </c>
    </row>
    <row r="216" spans="1:16" ht="20.100000000000001" customHeight="1">
      <c r="A216">
        <v>194</v>
      </c>
      <c r="B216" s="8">
        <v>15</v>
      </c>
      <c r="C216" s="22">
        <v>2120713765</v>
      </c>
      <c r="D216" s="9" t="s">
        <v>468</v>
      </c>
      <c r="E216" s="10" t="s">
        <v>390</v>
      </c>
      <c r="F216" s="24" t="s">
        <v>717</v>
      </c>
      <c r="G216" s="24">
        <v>0</v>
      </c>
      <c r="H216" s="11"/>
      <c r="I216" s="11"/>
      <c r="J216" s="12"/>
      <c r="K216" s="12"/>
      <c r="L216" s="12"/>
      <c r="M216" s="171">
        <v>0</v>
      </c>
      <c r="N216" s="172"/>
      <c r="O216" s="173"/>
      <c r="P216" t="s">
        <v>807</v>
      </c>
    </row>
    <row r="217" spans="1:16" ht="20.100000000000001" customHeight="1">
      <c r="A217">
        <v>195</v>
      </c>
      <c r="B217" s="8">
        <v>16</v>
      </c>
      <c r="C217" s="22">
        <v>2120719157</v>
      </c>
      <c r="D217" s="9" t="s">
        <v>488</v>
      </c>
      <c r="E217" s="10" t="s">
        <v>390</v>
      </c>
      <c r="F217" s="24" t="s">
        <v>752</v>
      </c>
      <c r="G217" s="24">
        <v>0</v>
      </c>
      <c r="H217" s="11"/>
      <c r="I217" s="11"/>
      <c r="J217" s="12"/>
      <c r="K217" s="12"/>
      <c r="L217" s="12"/>
      <c r="M217" s="171">
        <v>0</v>
      </c>
      <c r="N217" s="172"/>
      <c r="O217" s="173"/>
      <c r="P217" t="s">
        <v>807</v>
      </c>
    </row>
    <row r="218" spans="1:16" ht="20.100000000000001" customHeight="1">
      <c r="A218">
        <v>196</v>
      </c>
      <c r="B218" s="8">
        <v>17</v>
      </c>
      <c r="C218" s="22">
        <v>2126521793</v>
      </c>
      <c r="D218" s="9" t="s">
        <v>579</v>
      </c>
      <c r="E218" s="10" t="s">
        <v>390</v>
      </c>
      <c r="F218" s="24" t="s">
        <v>757</v>
      </c>
      <c r="G218" s="24">
        <v>0</v>
      </c>
      <c r="H218" s="11"/>
      <c r="I218" s="11"/>
      <c r="J218" s="12"/>
      <c r="K218" s="12"/>
      <c r="L218" s="12"/>
      <c r="M218" s="171">
        <v>0</v>
      </c>
      <c r="N218" s="172"/>
      <c r="O218" s="173"/>
      <c r="P218" t="s">
        <v>807</v>
      </c>
    </row>
    <row r="219" spans="1:16" ht="20.100000000000001" customHeight="1">
      <c r="A219">
        <v>197</v>
      </c>
      <c r="B219" s="8">
        <v>18</v>
      </c>
      <c r="C219" s="22">
        <v>2121517193</v>
      </c>
      <c r="D219" s="9" t="s">
        <v>524</v>
      </c>
      <c r="E219" s="10" t="s">
        <v>525</v>
      </c>
      <c r="F219" s="24" t="s">
        <v>723</v>
      </c>
      <c r="G219" s="24">
        <v>0</v>
      </c>
      <c r="H219" s="11"/>
      <c r="I219" s="11"/>
      <c r="J219" s="12"/>
      <c r="K219" s="12"/>
      <c r="L219" s="12"/>
      <c r="M219" s="171">
        <v>0</v>
      </c>
      <c r="N219" s="172"/>
      <c r="O219" s="173"/>
      <c r="P219" t="s">
        <v>807</v>
      </c>
    </row>
    <row r="220" spans="1:16" ht="20.100000000000001" customHeight="1">
      <c r="A220">
        <v>198</v>
      </c>
      <c r="B220" s="8">
        <v>19</v>
      </c>
      <c r="C220" s="22">
        <v>2120245965</v>
      </c>
      <c r="D220" s="9" t="s">
        <v>340</v>
      </c>
      <c r="E220" s="10" t="s">
        <v>341</v>
      </c>
      <c r="F220" s="24" t="s">
        <v>743</v>
      </c>
      <c r="G220" s="24">
        <v>0</v>
      </c>
      <c r="H220" s="11"/>
      <c r="I220" s="11"/>
      <c r="J220" s="12"/>
      <c r="K220" s="12"/>
      <c r="L220" s="12"/>
      <c r="M220" s="171">
        <v>0</v>
      </c>
      <c r="N220" s="172"/>
      <c r="O220" s="173"/>
      <c r="P220" t="s">
        <v>807</v>
      </c>
    </row>
    <row r="221" spans="1:16" ht="20.100000000000001" customHeight="1">
      <c r="A221">
        <v>199</v>
      </c>
      <c r="B221" s="8">
        <v>20</v>
      </c>
      <c r="C221" s="22">
        <v>2226521125</v>
      </c>
      <c r="D221" s="9" t="s">
        <v>411</v>
      </c>
      <c r="E221" s="10" t="s">
        <v>629</v>
      </c>
      <c r="F221" s="24" t="s">
        <v>760</v>
      </c>
      <c r="G221" s="24">
        <v>0</v>
      </c>
      <c r="H221" s="11"/>
      <c r="I221" s="11"/>
      <c r="J221" s="12"/>
      <c r="K221" s="12"/>
      <c r="L221" s="12"/>
      <c r="M221" s="171">
        <v>0</v>
      </c>
      <c r="N221" s="172"/>
      <c r="O221" s="173"/>
      <c r="P221" t="s">
        <v>807</v>
      </c>
    </row>
    <row r="222" spans="1:16" ht="20.100000000000001" customHeight="1">
      <c r="A222">
        <v>200</v>
      </c>
      <c r="B222" s="8">
        <v>21</v>
      </c>
      <c r="C222" s="22">
        <v>2020527608</v>
      </c>
      <c r="D222" s="9" t="s">
        <v>281</v>
      </c>
      <c r="E222" s="10" t="s">
        <v>282</v>
      </c>
      <c r="F222" s="24" t="s">
        <v>724</v>
      </c>
      <c r="G222" s="24">
        <v>0</v>
      </c>
      <c r="H222" s="11"/>
      <c r="I222" s="11"/>
      <c r="J222" s="12"/>
      <c r="K222" s="12"/>
      <c r="L222" s="12"/>
      <c r="M222" s="171">
        <v>0</v>
      </c>
      <c r="N222" s="172"/>
      <c r="O222" s="173"/>
      <c r="P222" t="s">
        <v>807</v>
      </c>
    </row>
    <row r="223" spans="1:16" ht="20.100000000000001" customHeight="1">
      <c r="A223">
        <v>201</v>
      </c>
      <c r="B223" s="8">
        <v>22</v>
      </c>
      <c r="C223" s="22">
        <v>2020712920</v>
      </c>
      <c r="D223" s="9" t="s">
        <v>285</v>
      </c>
      <c r="E223" s="10" t="s">
        <v>282</v>
      </c>
      <c r="F223" s="24" t="s">
        <v>717</v>
      </c>
      <c r="G223" s="24">
        <v>0</v>
      </c>
      <c r="H223" s="11"/>
      <c r="I223" s="11"/>
      <c r="J223" s="12"/>
      <c r="K223" s="12"/>
      <c r="L223" s="12"/>
      <c r="M223" s="171">
        <v>0</v>
      </c>
      <c r="N223" s="172"/>
      <c r="O223" s="173"/>
      <c r="P223" t="s">
        <v>807</v>
      </c>
    </row>
    <row r="224" spans="1:16" ht="20.100000000000001" customHeight="1">
      <c r="A224">
        <v>202</v>
      </c>
      <c r="B224" s="8">
        <v>23</v>
      </c>
      <c r="C224" s="22">
        <v>2120218510</v>
      </c>
      <c r="D224" s="9" t="s">
        <v>332</v>
      </c>
      <c r="E224" s="10" t="s">
        <v>282</v>
      </c>
      <c r="F224" s="24" t="s">
        <v>717</v>
      </c>
      <c r="G224" s="24">
        <v>0</v>
      </c>
      <c r="H224" s="11"/>
      <c r="I224" s="11"/>
      <c r="J224" s="12"/>
      <c r="K224" s="12"/>
      <c r="L224" s="12"/>
      <c r="M224" s="171">
        <v>0</v>
      </c>
      <c r="N224" s="172"/>
      <c r="O224" s="173"/>
      <c r="P224" t="s">
        <v>807</v>
      </c>
    </row>
    <row r="225" spans="1:16" ht="20.100000000000001" customHeight="1">
      <c r="A225">
        <v>203</v>
      </c>
      <c r="B225" s="8">
        <v>24</v>
      </c>
      <c r="C225" s="22">
        <v>2120315253</v>
      </c>
      <c r="D225" s="9" t="s">
        <v>381</v>
      </c>
      <c r="E225" s="10" t="s">
        <v>282</v>
      </c>
      <c r="F225" s="24" t="s">
        <v>732</v>
      </c>
      <c r="G225" s="24">
        <v>0</v>
      </c>
      <c r="H225" s="11"/>
      <c r="I225" s="11"/>
      <c r="J225" s="12"/>
      <c r="K225" s="12"/>
      <c r="L225" s="12"/>
      <c r="M225" s="171">
        <v>0</v>
      </c>
      <c r="N225" s="172"/>
      <c r="O225" s="173"/>
      <c r="P225" t="s">
        <v>807</v>
      </c>
    </row>
    <row r="226" spans="1:16" ht="20.100000000000001" customHeight="1">
      <c r="A226">
        <v>204</v>
      </c>
      <c r="B226" s="8">
        <v>25</v>
      </c>
      <c r="C226" s="22">
        <v>2120317128</v>
      </c>
      <c r="D226" s="9" t="s">
        <v>395</v>
      </c>
      <c r="E226" s="10" t="s">
        <v>282</v>
      </c>
      <c r="F226" s="24" t="s">
        <v>732</v>
      </c>
      <c r="G226" s="24">
        <v>0</v>
      </c>
      <c r="H226" s="11"/>
      <c r="I226" s="11"/>
      <c r="J226" s="12"/>
      <c r="K226" s="12"/>
      <c r="L226" s="12"/>
      <c r="M226" s="171">
        <v>0</v>
      </c>
      <c r="N226" s="172"/>
      <c r="O226" s="173"/>
      <c r="P226" t="s">
        <v>807</v>
      </c>
    </row>
    <row r="227" spans="1:16" ht="20.100000000000001" customHeight="1">
      <c r="A227">
        <v>205</v>
      </c>
      <c r="B227" s="8">
        <v>26</v>
      </c>
      <c r="C227" s="22">
        <v>2120317373</v>
      </c>
      <c r="D227" s="9" t="s">
        <v>397</v>
      </c>
      <c r="E227" s="10" t="s">
        <v>282</v>
      </c>
      <c r="F227" s="24" t="s">
        <v>749</v>
      </c>
      <c r="G227" s="24">
        <v>0</v>
      </c>
      <c r="H227" s="11"/>
      <c r="I227" s="11"/>
      <c r="J227" s="12"/>
      <c r="K227" s="12"/>
      <c r="L227" s="12"/>
      <c r="M227" s="171">
        <v>0</v>
      </c>
      <c r="N227" s="172"/>
      <c r="O227" s="173"/>
      <c r="P227" t="s">
        <v>807</v>
      </c>
    </row>
    <row r="228" spans="1:16" ht="20.100000000000001" customHeight="1">
      <c r="A228">
        <v>206</v>
      </c>
      <c r="B228" s="8">
        <v>27</v>
      </c>
      <c r="C228" s="22">
        <v>2126521553</v>
      </c>
      <c r="D228" s="9" t="s">
        <v>576</v>
      </c>
      <c r="E228" s="10" t="s">
        <v>282</v>
      </c>
      <c r="F228" s="24" t="s">
        <v>738</v>
      </c>
      <c r="G228" s="24">
        <v>0</v>
      </c>
      <c r="H228" s="11"/>
      <c r="I228" s="11"/>
      <c r="J228" s="12"/>
      <c r="K228" s="12"/>
      <c r="L228" s="12"/>
      <c r="M228" s="171">
        <v>0</v>
      </c>
      <c r="N228" s="172"/>
      <c r="O228" s="173"/>
      <c r="P228" t="s">
        <v>807</v>
      </c>
    </row>
    <row r="229" spans="1:16" s="5" customFormat="1" ht="18.75" customHeight="1">
      <c r="B229" s="175" t="s">
        <v>791</v>
      </c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3"/>
      <c r="N229" s="3"/>
      <c r="O229" s="3"/>
    </row>
    <row r="230" spans="1:16" ht="9" customHeight="1"/>
    <row r="231" spans="1:16" ht="15" customHeight="1">
      <c r="B231" s="178" t="s">
        <v>0</v>
      </c>
      <c r="C231" s="177" t="s">
        <v>9</v>
      </c>
      <c r="D231" s="191" t="s">
        <v>3</v>
      </c>
      <c r="E231" s="192" t="s">
        <v>4</v>
      </c>
      <c r="F231" s="177" t="s">
        <v>15</v>
      </c>
      <c r="G231" s="177" t="s">
        <v>237</v>
      </c>
      <c r="H231" s="177" t="s">
        <v>189</v>
      </c>
      <c r="I231" s="179" t="s">
        <v>188</v>
      </c>
      <c r="J231" s="177" t="s">
        <v>10</v>
      </c>
      <c r="K231" s="181" t="s">
        <v>6</v>
      </c>
      <c r="L231" s="181"/>
      <c r="M231" s="182" t="s">
        <v>11</v>
      </c>
      <c r="N231" s="183"/>
      <c r="O231" s="184"/>
    </row>
    <row r="232" spans="1:16" ht="27" customHeight="1">
      <c r="B232" s="178"/>
      <c r="C232" s="178"/>
      <c r="D232" s="191"/>
      <c r="E232" s="192"/>
      <c r="F232" s="178"/>
      <c r="G232" s="178"/>
      <c r="H232" s="178"/>
      <c r="I232" s="180"/>
      <c r="J232" s="178"/>
      <c r="K232" s="7" t="s">
        <v>12</v>
      </c>
      <c r="L232" s="7" t="s">
        <v>13</v>
      </c>
      <c r="M232" s="185"/>
      <c r="N232" s="186"/>
      <c r="O232" s="187"/>
    </row>
    <row r="233" spans="1:16" ht="20.100000000000001" customHeight="1">
      <c r="A233">
        <v>207</v>
      </c>
      <c r="B233" s="8">
        <v>1</v>
      </c>
      <c r="C233" s="22">
        <v>2226511885</v>
      </c>
      <c r="D233" s="9" t="s">
        <v>597</v>
      </c>
      <c r="E233" s="10" t="s">
        <v>282</v>
      </c>
      <c r="F233" s="24" t="s">
        <v>756</v>
      </c>
      <c r="G233" s="24">
        <v>0</v>
      </c>
      <c r="H233" s="11"/>
      <c r="I233" s="11"/>
      <c r="J233" s="12"/>
      <c r="K233" s="12"/>
      <c r="L233" s="12"/>
      <c r="M233" s="188">
        <v>0</v>
      </c>
      <c r="N233" s="189"/>
      <c r="O233" s="190"/>
      <c r="P233" t="s">
        <v>808</v>
      </c>
    </row>
    <row r="234" spans="1:16" ht="20.100000000000001" customHeight="1">
      <c r="A234">
        <v>208</v>
      </c>
      <c r="B234" s="8">
        <v>2</v>
      </c>
      <c r="C234" s="22">
        <v>2226261608</v>
      </c>
      <c r="D234" s="9" t="s">
        <v>704</v>
      </c>
      <c r="E234" s="10" t="s">
        <v>282</v>
      </c>
      <c r="F234" s="24" t="s">
        <v>759</v>
      </c>
      <c r="G234" s="24">
        <v>0</v>
      </c>
      <c r="H234" s="11"/>
      <c r="I234" s="11"/>
      <c r="J234" s="12"/>
      <c r="K234" s="12"/>
      <c r="L234" s="12"/>
      <c r="M234" s="171">
        <v>0</v>
      </c>
      <c r="N234" s="172"/>
      <c r="O234" s="173"/>
      <c r="P234" t="s">
        <v>808</v>
      </c>
    </row>
    <row r="235" spans="1:16" ht="20.100000000000001" customHeight="1">
      <c r="A235">
        <v>209</v>
      </c>
      <c r="B235" s="8">
        <v>3</v>
      </c>
      <c r="C235" s="22">
        <v>2020418449</v>
      </c>
      <c r="D235" s="9" t="s">
        <v>273</v>
      </c>
      <c r="E235" s="10" t="s">
        <v>274</v>
      </c>
      <c r="F235" s="24" t="s">
        <v>722</v>
      </c>
      <c r="G235" s="24">
        <v>0</v>
      </c>
      <c r="H235" s="11"/>
      <c r="I235" s="11"/>
      <c r="J235" s="12"/>
      <c r="K235" s="12"/>
      <c r="L235" s="12"/>
      <c r="M235" s="171">
        <v>0</v>
      </c>
      <c r="N235" s="172"/>
      <c r="O235" s="173"/>
      <c r="P235" t="s">
        <v>808</v>
      </c>
    </row>
    <row r="236" spans="1:16" ht="20.100000000000001" customHeight="1">
      <c r="A236">
        <v>210</v>
      </c>
      <c r="B236" s="8">
        <v>4</v>
      </c>
      <c r="C236" s="22">
        <v>2120717448</v>
      </c>
      <c r="D236" s="9" t="s">
        <v>480</v>
      </c>
      <c r="E236" s="10" t="s">
        <v>274</v>
      </c>
      <c r="F236" s="24" t="s">
        <v>717</v>
      </c>
      <c r="G236" s="24">
        <v>0</v>
      </c>
      <c r="H236" s="11"/>
      <c r="I236" s="11"/>
      <c r="J236" s="12"/>
      <c r="K236" s="12"/>
      <c r="L236" s="12"/>
      <c r="M236" s="171">
        <v>0</v>
      </c>
      <c r="N236" s="172"/>
      <c r="O236" s="173"/>
      <c r="P236" t="s">
        <v>808</v>
      </c>
    </row>
    <row r="237" spans="1:16" ht="20.100000000000001" customHeight="1">
      <c r="A237">
        <v>211</v>
      </c>
      <c r="B237" s="8">
        <v>5</v>
      </c>
      <c r="C237" s="22">
        <v>2120319791</v>
      </c>
      <c r="D237" s="9" t="s">
        <v>696</v>
      </c>
      <c r="E237" s="10" t="s">
        <v>274</v>
      </c>
      <c r="F237" s="24" t="s">
        <v>732</v>
      </c>
      <c r="G237" s="24">
        <v>0</v>
      </c>
      <c r="H237" s="11"/>
      <c r="I237" s="11"/>
      <c r="J237" s="12"/>
      <c r="K237" s="12"/>
      <c r="L237" s="12"/>
      <c r="M237" s="171">
        <v>0</v>
      </c>
      <c r="N237" s="172"/>
      <c r="O237" s="173"/>
      <c r="P237" t="s">
        <v>808</v>
      </c>
    </row>
    <row r="238" spans="1:16" ht="20.100000000000001" customHeight="1">
      <c r="A238">
        <v>212</v>
      </c>
      <c r="B238" s="8">
        <v>6</v>
      </c>
      <c r="C238" s="22">
        <v>2120659846</v>
      </c>
      <c r="D238" s="9" t="s">
        <v>697</v>
      </c>
      <c r="E238" s="10" t="s">
        <v>274</v>
      </c>
      <c r="F238" s="24" t="s">
        <v>741</v>
      </c>
      <c r="G238" s="24">
        <v>0</v>
      </c>
      <c r="H238" s="11"/>
      <c r="I238" s="11"/>
      <c r="J238" s="12"/>
      <c r="K238" s="12"/>
      <c r="L238" s="12"/>
      <c r="M238" s="171">
        <v>0</v>
      </c>
      <c r="N238" s="172"/>
      <c r="O238" s="173"/>
      <c r="P238" t="s">
        <v>808</v>
      </c>
    </row>
    <row r="239" spans="1:16" ht="20.100000000000001" customHeight="1">
      <c r="A239">
        <v>213</v>
      </c>
      <c r="B239" s="8">
        <v>7</v>
      </c>
      <c r="C239" s="22">
        <v>2021216781</v>
      </c>
      <c r="D239" s="9" t="s">
        <v>292</v>
      </c>
      <c r="E239" s="10" t="s">
        <v>293</v>
      </c>
      <c r="F239" s="24" t="s">
        <v>729</v>
      </c>
      <c r="G239" s="24">
        <v>0</v>
      </c>
      <c r="H239" s="11"/>
      <c r="I239" s="11"/>
      <c r="J239" s="12"/>
      <c r="K239" s="12"/>
      <c r="L239" s="12"/>
      <c r="M239" s="171">
        <v>0</v>
      </c>
      <c r="N239" s="172"/>
      <c r="O239" s="173"/>
      <c r="P239" t="s">
        <v>808</v>
      </c>
    </row>
    <row r="240" spans="1:16" ht="20.100000000000001" customHeight="1">
      <c r="A240">
        <v>214</v>
      </c>
      <c r="B240" s="8">
        <v>8</v>
      </c>
      <c r="C240" s="22">
        <v>2121715714</v>
      </c>
      <c r="D240" s="9" t="s">
        <v>309</v>
      </c>
      <c r="E240" s="10" t="s">
        <v>293</v>
      </c>
      <c r="F240" s="24" t="s">
        <v>743</v>
      </c>
      <c r="G240" s="24">
        <v>0</v>
      </c>
      <c r="H240" s="11"/>
      <c r="I240" s="11"/>
      <c r="J240" s="12"/>
      <c r="K240" s="12"/>
      <c r="L240" s="12"/>
      <c r="M240" s="171">
        <v>0</v>
      </c>
      <c r="N240" s="172"/>
      <c r="O240" s="173"/>
      <c r="P240" t="s">
        <v>808</v>
      </c>
    </row>
    <row r="241" spans="1:16" ht="20.100000000000001" customHeight="1">
      <c r="A241">
        <v>215</v>
      </c>
      <c r="B241" s="8">
        <v>9</v>
      </c>
      <c r="C241" s="22">
        <v>2227521127</v>
      </c>
      <c r="D241" s="9" t="s">
        <v>672</v>
      </c>
      <c r="E241" s="10" t="s">
        <v>293</v>
      </c>
      <c r="F241" s="24" t="s">
        <v>760</v>
      </c>
      <c r="G241" s="24">
        <v>0</v>
      </c>
      <c r="H241" s="11"/>
      <c r="I241" s="11"/>
      <c r="J241" s="12"/>
      <c r="K241" s="12"/>
      <c r="L241" s="12"/>
      <c r="M241" s="171">
        <v>0</v>
      </c>
      <c r="N241" s="172"/>
      <c r="O241" s="173"/>
      <c r="P241" t="s">
        <v>808</v>
      </c>
    </row>
    <row r="242" spans="1:16" ht="20.100000000000001" customHeight="1">
      <c r="A242">
        <v>216</v>
      </c>
      <c r="B242" s="8">
        <v>10</v>
      </c>
      <c r="C242" s="22">
        <v>2120319319</v>
      </c>
      <c r="D242" s="9" t="s">
        <v>311</v>
      </c>
      <c r="E242" s="10" t="s">
        <v>24</v>
      </c>
      <c r="F242" s="24" t="s">
        <v>732</v>
      </c>
      <c r="G242" s="24">
        <v>0</v>
      </c>
      <c r="H242" s="11"/>
      <c r="I242" s="11"/>
      <c r="J242" s="12"/>
      <c r="K242" s="12"/>
      <c r="L242" s="12"/>
      <c r="M242" s="171">
        <v>0</v>
      </c>
      <c r="N242" s="172"/>
      <c r="O242" s="173"/>
      <c r="P242" t="s">
        <v>808</v>
      </c>
    </row>
    <row r="243" spans="1:16" ht="20.100000000000001" customHeight="1">
      <c r="A243">
        <v>217</v>
      </c>
      <c r="B243" s="8">
        <v>11</v>
      </c>
      <c r="C243" s="22">
        <v>2120213466</v>
      </c>
      <c r="D243" s="9" t="s">
        <v>324</v>
      </c>
      <c r="E243" s="10" t="s">
        <v>325</v>
      </c>
      <c r="F243" s="24" t="s">
        <v>717</v>
      </c>
      <c r="G243" s="24">
        <v>0</v>
      </c>
      <c r="H243" s="11"/>
      <c r="I243" s="11"/>
      <c r="J243" s="12"/>
      <c r="K243" s="12"/>
      <c r="L243" s="12"/>
      <c r="M243" s="171">
        <v>0</v>
      </c>
      <c r="N243" s="172"/>
      <c r="O243" s="173"/>
      <c r="P243" t="s">
        <v>808</v>
      </c>
    </row>
    <row r="244" spans="1:16" ht="20.100000000000001" customHeight="1">
      <c r="A244">
        <v>218</v>
      </c>
      <c r="B244" s="8">
        <v>12</v>
      </c>
      <c r="C244" s="22">
        <v>2120517200</v>
      </c>
      <c r="D244" s="9" t="s">
        <v>450</v>
      </c>
      <c r="E244" s="10" t="s">
        <v>325</v>
      </c>
      <c r="F244" s="24" t="s">
        <v>723</v>
      </c>
      <c r="G244" s="24">
        <v>0</v>
      </c>
      <c r="H244" s="11"/>
      <c r="I244" s="11"/>
      <c r="J244" s="12"/>
      <c r="K244" s="12"/>
      <c r="L244" s="12"/>
      <c r="M244" s="171">
        <v>0</v>
      </c>
      <c r="N244" s="172"/>
      <c r="O244" s="173"/>
      <c r="P244" t="s">
        <v>808</v>
      </c>
    </row>
    <row r="245" spans="1:16" ht="20.100000000000001" customHeight="1">
      <c r="A245">
        <v>219</v>
      </c>
      <c r="B245" s="8">
        <v>13</v>
      </c>
      <c r="C245" s="22">
        <v>2126521546</v>
      </c>
      <c r="D245" s="9" t="s">
        <v>356</v>
      </c>
      <c r="E245" s="10" t="s">
        <v>325</v>
      </c>
      <c r="F245" s="24" t="s">
        <v>738</v>
      </c>
      <c r="G245" s="24">
        <v>0</v>
      </c>
      <c r="H245" s="11"/>
      <c r="I245" s="11"/>
      <c r="J245" s="12"/>
      <c r="K245" s="12"/>
      <c r="L245" s="12"/>
      <c r="M245" s="171">
        <v>0</v>
      </c>
      <c r="N245" s="172"/>
      <c r="O245" s="173"/>
      <c r="P245" t="s">
        <v>808</v>
      </c>
    </row>
    <row r="246" spans="1:16" ht="20.100000000000001" customHeight="1">
      <c r="A246">
        <v>220</v>
      </c>
      <c r="B246" s="8">
        <v>14</v>
      </c>
      <c r="C246" s="22">
        <v>2226521128</v>
      </c>
      <c r="D246" s="9" t="s">
        <v>373</v>
      </c>
      <c r="E246" s="10" t="s">
        <v>325</v>
      </c>
      <c r="F246" s="24" t="s">
        <v>760</v>
      </c>
      <c r="G246" s="24">
        <v>0</v>
      </c>
      <c r="H246" s="11"/>
      <c r="I246" s="11"/>
      <c r="J246" s="12"/>
      <c r="K246" s="12"/>
      <c r="L246" s="12"/>
      <c r="M246" s="171">
        <v>0</v>
      </c>
      <c r="N246" s="172"/>
      <c r="O246" s="173"/>
      <c r="P246" t="s">
        <v>808</v>
      </c>
    </row>
    <row r="247" spans="1:16" ht="20.100000000000001" customHeight="1">
      <c r="A247">
        <v>221</v>
      </c>
      <c r="B247" s="8">
        <v>15</v>
      </c>
      <c r="C247" s="22">
        <v>2226521129</v>
      </c>
      <c r="D247" s="9" t="s">
        <v>630</v>
      </c>
      <c r="E247" s="10" t="s">
        <v>325</v>
      </c>
      <c r="F247" s="24" t="s">
        <v>760</v>
      </c>
      <c r="G247" s="24">
        <v>0</v>
      </c>
      <c r="H247" s="11"/>
      <c r="I247" s="11"/>
      <c r="J247" s="12"/>
      <c r="K247" s="12"/>
      <c r="L247" s="12"/>
      <c r="M247" s="171">
        <v>0</v>
      </c>
      <c r="N247" s="172"/>
      <c r="O247" s="173"/>
      <c r="P247" t="s">
        <v>808</v>
      </c>
    </row>
    <row r="248" spans="1:16" ht="20.100000000000001" customHeight="1">
      <c r="A248">
        <v>222</v>
      </c>
      <c r="B248" s="8">
        <v>16</v>
      </c>
      <c r="C248" s="22">
        <v>2120313212</v>
      </c>
      <c r="D248" s="9" t="s">
        <v>370</v>
      </c>
      <c r="E248" s="10" t="s">
        <v>371</v>
      </c>
      <c r="F248" s="24" t="s">
        <v>749</v>
      </c>
      <c r="G248" s="24">
        <v>0</v>
      </c>
      <c r="H248" s="11"/>
      <c r="I248" s="11"/>
      <c r="J248" s="12"/>
      <c r="K248" s="12"/>
      <c r="L248" s="12"/>
      <c r="M248" s="171">
        <v>0</v>
      </c>
      <c r="N248" s="172"/>
      <c r="O248" s="173"/>
      <c r="P248" t="s">
        <v>808</v>
      </c>
    </row>
    <row r="249" spans="1:16" ht="20.100000000000001" customHeight="1">
      <c r="A249">
        <v>223</v>
      </c>
      <c r="B249" s="8">
        <v>17</v>
      </c>
      <c r="C249" s="22">
        <v>2120315261</v>
      </c>
      <c r="D249" s="9" t="s">
        <v>382</v>
      </c>
      <c r="E249" s="10" t="s">
        <v>371</v>
      </c>
      <c r="F249" s="24" t="s">
        <v>732</v>
      </c>
      <c r="G249" s="24">
        <v>0</v>
      </c>
      <c r="H249" s="11"/>
      <c r="I249" s="11"/>
      <c r="J249" s="12"/>
      <c r="K249" s="12"/>
      <c r="L249" s="12"/>
      <c r="M249" s="171">
        <v>0</v>
      </c>
      <c r="N249" s="172"/>
      <c r="O249" s="173"/>
      <c r="P249" t="s">
        <v>808</v>
      </c>
    </row>
    <row r="250" spans="1:16" ht="20.100000000000001" customHeight="1">
      <c r="A250">
        <v>224</v>
      </c>
      <c r="B250" s="8">
        <v>18</v>
      </c>
      <c r="C250" s="22">
        <v>2120713569</v>
      </c>
      <c r="D250" s="9" t="s">
        <v>459</v>
      </c>
      <c r="E250" s="10" t="s">
        <v>371</v>
      </c>
      <c r="F250" s="24" t="s">
        <v>752</v>
      </c>
      <c r="G250" s="24">
        <v>0</v>
      </c>
      <c r="H250" s="11"/>
      <c r="I250" s="11"/>
      <c r="J250" s="12"/>
      <c r="K250" s="12"/>
      <c r="L250" s="12"/>
      <c r="M250" s="171">
        <v>0</v>
      </c>
      <c r="N250" s="172"/>
      <c r="O250" s="173"/>
      <c r="P250" t="s">
        <v>808</v>
      </c>
    </row>
    <row r="251" spans="1:16" ht="20.100000000000001" customHeight="1">
      <c r="A251">
        <v>225</v>
      </c>
      <c r="B251" s="8">
        <v>19</v>
      </c>
      <c r="C251" s="22">
        <v>2126511981</v>
      </c>
      <c r="D251" s="9" t="s">
        <v>279</v>
      </c>
      <c r="E251" s="10" t="s">
        <v>371</v>
      </c>
      <c r="F251" s="24" t="s">
        <v>756</v>
      </c>
      <c r="G251" s="24">
        <v>0</v>
      </c>
      <c r="H251" s="11"/>
      <c r="I251" s="11"/>
      <c r="J251" s="12"/>
      <c r="K251" s="12"/>
      <c r="L251" s="12"/>
      <c r="M251" s="171">
        <v>0</v>
      </c>
      <c r="N251" s="172"/>
      <c r="O251" s="173"/>
      <c r="P251" t="s">
        <v>808</v>
      </c>
    </row>
    <row r="252" spans="1:16" ht="20.100000000000001" customHeight="1">
      <c r="A252">
        <v>226</v>
      </c>
      <c r="B252" s="8">
        <v>20</v>
      </c>
      <c r="C252" s="22">
        <v>2226521130</v>
      </c>
      <c r="D252" s="9" t="s">
        <v>631</v>
      </c>
      <c r="E252" s="10" t="s">
        <v>371</v>
      </c>
      <c r="F252" s="24" t="s">
        <v>760</v>
      </c>
      <c r="G252" s="24">
        <v>0</v>
      </c>
      <c r="H252" s="11"/>
      <c r="I252" s="11"/>
      <c r="J252" s="12"/>
      <c r="K252" s="12"/>
      <c r="L252" s="12"/>
      <c r="M252" s="171">
        <v>0</v>
      </c>
      <c r="N252" s="172"/>
      <c r="O252" s="173"/>
      <c r="P252" t="s">
        <v>808</v>
      </c>
    </row>
    <row r="253" spans="1:16" ht="20.100000000000001" customHeight="1">
      <c r="A253">
        <v>227</v>
      </c>
      <c r="B253" s="8">
        <v>21</v>
      </c>
      <c r="C253" s="22">
        <v>2127521544</v>
      </c>
      <c r="D253" s="9" t="s">
        <v>581</v>
      </c>
      <c r="E253" s="10" t="s">
        <v>582</v>
      </c>
      <c r="F253" s="24" t="s">
        <v>738</v>
      </c>
      <c r="G253" s="24">
        <v>0</v>
      </c>
      <c r="H253" s="11"/>
      <c r="I253" s="11"/>
      <c r="J253" s="12"/>
      <c r="K253" s="12"/>
      <c r="L253" s="12"/>
      <c r="M253" s="171">
        <v>0</v>
      </c>
      <c r="N253" s="172"/>
      <c r="O253" s="173"/>
      <c r="P253" t="s">
        <v>808</v>
      </c>
    </row>
    <row r="254" spans="1:16" ht="20.100000000000001" customHeight="1">
      <c r="A254">
        <v>228</v>
      </c>
      <c r="B254" s="8">
        <v>22</v>
      </c>
      <c r="C254" s="22">
        <v>2020527564</v>
      </c>
      <c r="D254" s="9" t="s">
        <v>279</v>
      </c>
      <c r="E254" s="10" t="s">
        <v>280</v>
      </c>
      <c r="F254" s="24" t="s">
        <v>724</v>
      </c>
      <c r="G254" s="24">
        <v>0</v>
      </c>
      <c r="H254" s="11"/>
      <c r="I254" s="11"/>
      <c r="J254" s="12"/>
      <c r="K254" s="12"/>
      <c r="L254" s="12"/>
      <c r="M254" s="171">
        <v>0</v>
      </c>
      <c r="N254" s="172"/>
      <c r="O254" s="173"/>
      <c r="P254" t="s">
        <v>808</v>
      </c>
    </row>
    <row r="255" spans="1:16" ht="20.100000000000001" customHeight="1">
      <c r="A255">
        <v>229</v>
      </c>
      <c r="B255" s="8">
        <v>23</v>
      </c>
      <c r="C255" s="22">
        <v>2027522188</v>
      </c>
      <c r="D255" s="9" t="s">
        <v>316</v>
      </c>
      <c r="E255" s="10" t="s">
        <v>280</v>
      </c>
      <c r="F255" s="24" t="s">
        <v>739</v>
      </c>
      <c r="G255" s="24">
        <v>0</v>
      </c>
      <c r="H255" s="11"/>
      <c r="I255" s="11"/>
      <c r="J255" s="12"/>
      <c r="K255" s="12"/>
      <c r="L255" s="12"/>
      <c r="M255" s="171">
        <v>0</v>
      </c>
      <c r="N255" s="172"/>
      <c r="O255" s="173"/>
      <c r="P255" t="s">
        <v>808</v>
      </c>
    </row>
    <row r="256" spans="1:16" ht="20.100000000000001" customHeight="1">
      <c r="A256">
        <v>230</v>
      </c>
      <c r="B256" s="8">
        <v>24</v>
      </c>
      <c r="C256" s="22">
        <v>2120325262</v>
      </c>
      <c r="D256" s="9" t="s">
        <v>279</v>
      </c>
      <c r="E256" s="10" t="s">
        <v>280</v>
      </c>
      <c r="F256" s="24" t="s">
        <v>749</v>
      </c>
      <c r="G256" s="24">
        <v>0</v>
      </c>
      <c r="H256" s="11"/>
      <c r="I256" s="11"/>
      <c r="J256" s="12"/>
      <c r="K256" s="12"/>
      <c r="L256" s="12"/>
      <c r="M256" s="171">
        <v>0</v>
      </c>
      <c r="N256" s="172"/>
      <c r="O256" s="173"/>
      <c r="P256" t="s">
        <v>808</v>
      </c>
    </row>
    <row r="257" spans="1:16" ht="20.100000000000001" customHeight="1">
      <c r="A257">
        <v>231</v>
      </c>
      <c r="B257" s="8">
        <v>25</v>
      </c>
      <c r="C257" s="22">
        <v>2120715728</v>
      </c>
      <c r="D257" s="9" t="s">
        <v>471</v>
      </c>
      <c r="E257" s="10" t="s">
        <v>280</v>
      </c>
      <c r="F257" s="24" t="s">
        <v>732</v>
      </c>
      <c r="G257" s="24">
        <v>0</v>
      </c>
      <c r="H257" s="11"/>
      <c r="I257" s="11"/>
      <c r="J257" s="12"/>
      <c r="K257" s="12"/>
      <c r="L257" s="12"/>
      <c r="M257" s="171">
        <v>0</v>
      </c>
      <c r="N257" s="172"/>
      <c r="O257" s="173"/>
      <c r="P257" t="s">
        <v>808</v>
      </c>
    </row>
    <row r="258" spans="1:16" ht="20.100000000000001" customHeight="1">
      <c r="A258">
        <v>232</v>
      </c>
      <c r="B258" s="8">
        <v>26</v>
      </c>
      <c r="C258" s="22">
        <v>2126521543</v>
      </c>
      <c r="D258" s="9" t="s">
        <v>333</v>
      </c>
      <c r="E258" s="10" t="s">
        <v>280</v>
      </c>
      <c r="F258" s="24" t="s">
        <v>738</v>
      </c>
      <c r="G258" s="24">
        <v>0</v>
      </c>
      <c r="H258" s="11"/>
      <c r="I258" s="11"/>
      <c r="J258" s="12"/>
      <c r="K258" s="12"/>
      <c r="L258" s="12"/>
      <c r="M258" s="171">
        <v>0</v>
      </c>
      <c r="N258" s="172"/>
      <c r="O258" s="173"/>
      <c r="P258" t="s">
        <v>808</v>
      </c>
    </row>
    <row r="259" spans="1:16" ht="20.100000000000001" customHeight="1">
      <c r="A259">
        <v>233</v>
      </c>
      <c r="B259" s="8">
        <v>27</v>
      </c>
      <c r="C259" s="22">
        <v>2226521134</v>
      </c>
      <c r="D259" s="9" t="s">
        <v>632</v>
      </c>
      <c r="E259" s="10" t="s">
        <v>280</v>
      </c>
      <c r="F259" s="24" t="s">
        <v>760</v>
      </c>
      <c r="G259" s="24">
        <v>0</v>
      </c>
      <c r="H259" s="11"/>
      <c r="I259" s="11"/>
      <c r="J259" s="12"/>
      <c r="K259" s="12"/>
      <c r="L259" s="12"/>
      <c r="M259" s="171">
        <v>0</v>
      </c>
      <c r="N259" s="172"/>
      <c r="O259" s="173"/>
      <c r="P259" t="s">
        <v>808</v>
      </c>
    </row>
    <row r="260" spans="1:16" ht="20.100000000000001" customHeight="1">
      <c r="A260">
        <v>234</v>
      </c>
      <c r="B260" s="8">
        <v>28</v>
      </c>
      <c r="C260" s="22">
        <v>2120868411</v>
      </c>
      <c r="D260" s="9" t="s">
        <v>701</v>
      </c>
      <c r="E260" s="10" t="s">
        <v>280</v>
      </c>
      <c r="F260" s="24" t="s">
        <v>753</v>
      </c>
      <c r="G260" s="24">
        <v>0</v>
      </c>
      <c r="H260" s="11"/>
      <c r="I260" s="11"/>
      <c r="J260" s="12"/>
      <c r="K260" s="12"/>
      <c r="L260" s="12"/>
      <c r="M260" s="171">
        <v>0</v>
      </c>
      <c r="N260" s="172"/>
      <c r="O260" s="173"/>
      <c r="P260" t="s">
        <v>808</v>
      </c>
    </row>
    <row r="261" spans="1:16" ht="20.100000000000001" customHeight="1">
      <c r="A261">
        <v>235</v>
      </c>
      <c r="B261" s="8">
        <v>29</v>
      </c>
      <c r="C261" s="22">
        <v>2021128067</v>
      </c>
      <c r="D261" s="9" t="s">
        <v>286</v>
      </c>
      <c r="E261" s="10" t="s">
        <v>287</v>
      </c>
      <c r="F261" s="24" t="s">
        <v>726</v>
      </c>
      <c r="G261" s="24">
        <v>0</v>
      </c>
      <c r="H261" s="11"/>
      <c r="I261" s="11"/>
      <c r="J261" s="12"/>
      <c r="K261" s="12"/>
      <c r="L261" s="12"/>
      <c r="M261" s="171">
        <v>0</v>
      </c>
      <c r="N261" s="172"/>
      <c r="O261" s="173"/>
      <c r="P261" t="s">
        <v>808</v>
      </c>
    </row>
    <row r="262" spans="1:16" ht="20.100000000000001" customHeight="1">
      <c r="A262">
        <v>236</v>
      </c>
      <c r="B262" s="13">
        <v>30</v>
      </c>
      <c r="C262" s="22">
        <v>2120863932</v>
      </c>
      <c r="D262" s="9" t="s">
        <v>490</v>
      </c>
      <c r="E262" s="10" t="s">
        <v>287</v>
      </c>
      <c r="F262" s="24" t="s">
        <v>753</v>
      </c>
      <c r="G262" s="24">
        <v>0</v>
      </c>
      <c r="H262" s="14"/>
      <c r="I262" s="14"/>
      <c r="J262" s="15"/>
      <c r="K262" s="15"/>
      <c r="L262" s="15"/>
      <c r="M262" s="193">
        <v>0</v>
      </c>
      <c r="N262" s="194"/>
      <c r="O262" s="195"/>
      <c r="P262" t="s">
        <v>808</v>
      </c>
    </row>
    <row r="263" spans="1:16" ht="20.100000000000001" customHeight="1">
      <c r="A263">
        <v>237</v>
      </c>
      <c r="B263" s="16">
        <v>31</v>
      </c>
      <c r="C263" s="23">
        <v>2121868410</v>
      </c>
      <c r="D263" s="17" t="s">
        <v>567</v>
      </c>
      <c r="E263" s="18" t="s">
        <v>287</v>
      </c>
      <c r="F263" s="25" t="s">
        <v>753</v>
      </c>
      <c r="G263" s="25">
        <v>0</v>
      </c>
      <c r="H263" s="19"/>
      <c r="I263" s="19"/>
      <c r="J263" s="20"/>
      <c r="K263" s="20"/>
      <c r="L263" s="20"/>
      <c r="M263" s="188">
        <v>0</v>
      </c>
      <c r="N263" s="189"/>
      <c r="O263" s="190"/>
      <c r="P263" t="s">
        <v>808</v>
      </c>
    </row>
    <row r="264" spans="1:16" ht="20.100000000000001" customHeight="1">
      <c r="A264">
        <v>238</v>
      </c>
      <c r="B264" s="8">
        <v>32</v>
      </c>
      <c r="C264" s="22">
        <v>2120713514</v>
      </c>
      <c r="D264" s="9" t="s">
        <v>457</v>
      </c>
      <c r="E264" s="10" t="s">
        <v>458</v>
      </c>
      <c r="F264" s="24" t="s">
        <v>717</v>
      </c>
      <c r="G264" s="24">
        <v>0</v>
      </c>
      <c r="H264" s="11"/>
      <c r="I264" s="11"/>
      <c r="J264" s="12"/>
      <c r="K264" s="12"/>
      <c r="L264" s="12"/>
      <c r="M264" s="171">
        <v>0</v>
      </c>
      <c r="N264" s="172"/>
      <c r="O264" s="173"/>
      <c r="P264" t="s">
        <v>808</v>
      </c>
    </row>
    <row r="265" spans="1:16" ht="20.100000000000001" customHeight="1">
      <c r="A265">
        <v>239</v>
      </c>
      <c r="B265" s="8">
        <v>33</v>
      </c>
      <c r="C265" s="22">
        <v>2226511886</v>
      </c>
      <c r="D265" s="9" t="s">
        <v>346</v>
      </c>
      <c r="E265" s="10" t="s">
        <v>458</v>
      </c>
      <c r="F265" s="24" t="s">
        <v>756</v>
      </c>
      <c r="G265" s="24">
        <v>0</v>
      </c>
      <c r="H265" s="11"/>
      <c r="I265" s="11"/>
      <c r="J265" s="12"/>
      <c r="K265" s="12"/>
      <c r="L265" s="12"/>
      <c r="M265" s="171">
        <v>0</v>
      </c>
      <c r="N265" s="172"/>
      <c r="O265" s="173"/>
      <c r="P265" t="s">
        <v>808</v>
      </c>
    </row>
    <row r="266" spans="1:16" ht="20.100000000000001" customHeight="1">
      <c r="A266">
        <v>240</v>
      </c>
      <c r="B266" s="8">
        <v>34</v>
      </c>
      <c r="C266" s="22">
        <v>2226521135</v>
      </c>
      <c r="D266" s="9" t="s">
        <v>335</v>
      </c>
      <c r="E266" s="10" t="s">
        <v>458</v>
      </c>
      <c r="F266" s="24" t="s">
        <v>760</v>
      </c>
      <c r="G266" s="24">
        <v>0</v>
      </c>
      <c r="H266" s="11"/>
      <c r="I266" s="11"/>
      <c r="J266" s="12"/>
      <c r="K266" s="12"/>
      <c r="L266" s="12"/>
      <c r="M266" s="171">
        <v>0</v>
      </c>
      <c r="N266" s="172"/>
      <c r="O266" s="173"/>
      <c r="P266" t="s">
        <v>808</v>
      </c>
    </row>
    <row r="267" spans="1:16" ht="20.100000000000001" customHeight="1">
      <c r="A267">
        <v>241</v>
      </c>
      <c r="B267" s="8">
        <v>35</v>
      </c>
      <c r="C267" s="22">
        <v>2226521136</v>
      </c>
      <c r="D267" s="9" t="s">
        <v>633</v>
      </c>
      <c r="E267" s="10" t="s">
        <v>634</v>
      </c>
      <c r="F267" s="24" t="s">
        <v>760</v>
      </c>
      <c r="G267" s="24">
        <v>0</v>
      </c>
      <c r="H267" s="11"/>
      <c r="I267" s="11"/>
      <c r="J267" s="12"/>
      <c r="K267" s="12"/>
      <c r="L267" s="12"/>
      <c r="M267" s="171">
        <v>0</v>
      </c>
      <c r="N267" s="172"/>
      <c r="O267" s="173"/>
      <c r="P267" t="s">
        <v>808</v>
      </c>
    </row>
    <row r="268" spans="1:16" ht="20.100000000000001" customHeight="1">
      <c r="A268">
        <v>242</v>
      </c>
      <c r="B268" s="8">
        <v>36</v>
      </c>
      <c r="C268" s="22">
        <v>2121713664</v>
      </c>
      <c r="D268" s="9" t="s">
        <v>531</v>
      </c>
      <c r="E268" s="10" t="s">
        <v>532</v>
      </c>
      <c r="F268" s="24" t="s">
        <v>716</v>
      </c>
      <c r="G268" s="24">
        <v>0</v>
      </c>
      <c r="H268" s="11"/>
      <c r="I268" s="11"/>
      <c r="J268" s="12"/>
      <c r="K268" s="12"/>
      <c r="L268" s="12"/>
      <c r="M268" s="171">
        <v>0</v>
      </c>
      <c r="N268" s="172"/>
      <c r="O268" s="173"/>
      <c r="P268" t="s">
        <v>808</v>
      </c>
    </row>
    <row r="269" spans="1:16" ht="20.100000000000001" customHeight="1">
      <c r="A269">
        <v>243</v>
      </c>
      <c r="B269" s="8">
        <v>37</v>
      </c>
      <c r="C269" s="22">
        <v>2121725739</v>
      </c>
      <c r="D269" s="9" t="s">
        <v>554</v>
      </c>
      <c r="E269" s="10" t="s">
        <v>555</v>
      </c>
      <c r="F269" s="24" t="s">
        <v>752</v>
      </c>
      <c r="G269" s="24">
        <v>0</v>
      </c>
      <c r="H269" s="11"/>
      <c r="I269" s="11"/>
      <c r="J269" s="12"/>
      <c r="K269" s="12"/>
      <c r="L269" s="12"/>
      <c r="M269" s="171">
        <v>0</v>
      </c>
      <c r="N269" s="172"/>
      <c r="O269" s="173"/>
      <c r="P269" t="s">
        <v>808</v>
      </c>
    </row>
    <row r="270" spans="1:16" ht="20.100000000000001" customHeight="1">
      <c r="A270">
        <v>244</v>
      </c>
      <c r="B270" s="8">
        <v>38</v>
      </c>
      <c r="C270" s="22">
        <v>2120215471</v>
      </c>
      <c r="D270" s="9" t="s">
        <v>328</v>
      </c>
      <c r="E270" s="10" t="s">
        <v>329</v>
      </c>
      <c r="F270" s="24" t="s">
        <v>742</v>
      </c>
      <c r="G270" s="24">
        <v>0</v>
      </c>
      <c r="H270" s="11"/>
      <c r="I270" s="11"/>
      <c r="J270" s="12"/>
      <c r="K270" s="12"/>
      <c r="L270" s="12"/>
      <c r="M270" s="171">
        <v>0</v>
      </c>
      <c r="N270" s="172"/>
      <c r="O270" s="173"/>
      <c r="P270" t="s">
        <v>808</v>
      </c>
    </row>
    <row r="271" spans="1:16" ht="20.100000000000001" customHeight="1">
      <c r="A271">
        <v>245</v>
      </c>
      <c r="B271" s="8">
        <v>39</v>
      </c>
      <c r="C271" s="22">
        <v>2120715748</v>
      </c>
      <c r="D271" s="9" t="s">
        <v>472</v>
      </c>
      <c r="E271" s="10" t="s">
        <v>329</v>
      </c>
      <c r="F271" s="24" t="s">
        <v>717</v>
      </c>
      <c r="G271" s="24">
        <v>0</v>
      </c>
      <c r="H271" s="11"/>
      <c r="I271" s="11"/>
      <c r="J271" s="12"/>
      <c r="K271" s="12"/>
      <c r="L271" s="12"/>
      <c r="M271" s="171">
        <v>0</v>
      </c>
      <c r="N271" s="172"/>
      <c r="O271" s="173"/>
      <c r="P271" t="s">
        <v>808</v>
      </c>
    </row>
    <row r="272" spans="1:16" ht="20.100000000000001" customHeight="1">
      <c r="A272">
        <v>246</v>
      </c>
      <c r="B272" s="8">
        <v>40</v>
      </c>
      <c r="C272" s="22">
        <v>2120868409</v>
      </c>
      <c r="D272" s="9" t="s">
        <v>497</v>
      </c>
      <c r="E272" s="10" t="s">
        <v>329</v>
      </c>
      <c r="F272" s="24" t="s">
        <v>753</v>
      </c>
      <c r="G272" s="24">
        <v>0</v>
      </c>
      <c r="H272" s="11"/>
      <c r="I272" s="11"/>
      <c r="J272" s="12"/>
      <c r="K272" s="12"/>
      <c r="L272" s="12"/>
      <c r="M272" s="171">
        <v>0</v>
      </c>
      <c r="N272" s="172"/>
      <c r="O272" s="173"/>
      <c r="P272" t="s">
        <v>808</v>
      </c>
    </row>
    <row r="273" spans="1:16" s="5" customFormat="1" ht="18.75" customHeight="1">
      <c r="B273" s="175" t="s">
        <v>793</v>
      </c>
      <c r="C273" s="175"/>
      <c r="D273" s="175"/>
      <c r="E273" s="175"/>
      <c r="F273" s="175"/>
      <c r="G273" s="175"/>
      <c r="H273" s="175"/>
      <c r="I273" s="175"/>
      <c r="J273" s="175"/>
      <c r="K273" s="175"/>
      <c r="L273" s="175"/>
      <c r="M273" s="3"/>
      <c r="N273" s="3"/>
      <c r="O273" s="3"/>
    </row>
    <row r="274" spans="1:16" ht="9" customHeight="1"/>
    <row r="275" spans="1:16" ht="15" customHeight="1">
      <c r="B275" s="178" t="s">
        <v>0</v>
      </c>
      <c r="C275" s="177" t="s">
        <v>9</v>
      </c>
      <c r="D275" s="191" t="s">
        <v>3</v>
      </c>
      <c r="E275" s="192" t="s">
        <v>4</v>
      </c>
      <c r="F275" s="177" t="s">
        <v>15</v>
      </c>
      <c r="G275" s="177" t="s">
        <v>237</v>
      </c>
      <c r="H275" s="177" t="s">
        <v>189</v>
      </c>
      <c r="I275" s="179" t="s">
        <v>188</v>
      </c>
      <c r="J275" s="177" t="s">
        <v>10</v>
      </c>
      <c r="K275" s="181" t="s">
        <v>6</v>
      </c>
      <c r="L275" s="181"/>
      <c r="M275" s="182" t="s">
        <v>11</v>
      </c>
      <c r="N275" s="183"/>
      <c r="O275" s="184"/>
    </row>
    <row r="276" spans="1:16" ht="27" customHeight="1">
      <c r="B276" s="178"/>
      <c r="C276" s="178"/>
      <c r="D276" s="191"/>
      <c r="E276" s="192"/>
      <c r="F276" s="178"/>
      <c r="G276" s="178"/>
      <c r="H276" s="178"/>
      <c r="I276" s="180"/>
      <c r="J276" s="178"/>
      <c r="K276" s="7" t="s">
        <v>12</v>
      </c>
      <c r="L276" s="7" t="s">
        <v>13</v>
      </c>
      <c r="M276" s="185"/>
      <c r="N276" s="186"/>
      <c r="O276" s="187"/>
    </row>
    <row r="277" spans="1:16" ht="20.100000000000001" customHeight="1">
      <c r="A277">
        <v>247</v>
      </c>
      <c r="B277" s="8">
        <v>1</v>
      </c>
      <c r="C277" s="22">
        <v>2226521137</v>
      </c>
      <c r="D277" s="9" t="s">
        <v>635</v>
      </c>
      <c r="E277" s="10" t="s">
        <v>329</v>
      </c>
      <c r="F277" s="24" t="s">
        <v>760</v>
      </c>
      <c r="G277" s="24">
        <v>0</v>
      </c>
      <c r="H277" s="11"/>
      <c r="I277" s="11"/>
      <c r="J277" s="12"/>
      <c r="K277" s="12"/>
      <c r="L277" s="12"/>
      <c r="M277" s="188">
        <v>0</v>
      </c>
      <c r="N277" s="189"/>
      <c r="O277" s="190"/>
      <c r="P277" t="s">
        <v>809</v>
      </c>
    </row>
    <row r="278" spans="1:16" ht="20.100000000000001" customHeight="1">
      <c r="A278">
        <v>248</v>
      </c>
      <c r="B278" s="8">
        <v>2</v>
      </c>
      <c r="C278" s="22">
        <v>2226521138</v>
      </c>
      <c r="D278" s="9" t="s">
        <v>636</v>
      </c>
      <c r="E278" s="10" t="s">
        <v>329</v>
      </c>
      <c r="F278" s="24" t="s">
        <v>760</v>
      </c>
      <c r="G278" s="24">
        <v>0</v>
      </c>
      <c r="H278" s="11"/>
      <c r="I278" s="11"/>
      <c r="J278" s="12"/>
      <c r="K278" s="12"/>
      <c r="L278" s="12"/>
      <c r="M278" s="171">
        <v>0</v>
      </c>
      <c r="N278" s="172"/>
      <c r="O278" s="173"/>
      <c r="P278" t="s">
        <v>809</v>
      </c>
    </row>
    <row r="279" spans="1:16" ht="20.100000000000001" customHeight="1">
      <c r="A279">
        <v>249</v>
      </c>
      <c r="B279" s="8">
        <v>3</v>
      </c>
      <c r="C279" s="22">
        <v>2226511288</v>
      </c>
      <c r="D279" s="9" t="s">
        <v>421</v>
      </c>
      <c r="E279" s="10" t="s">
        <v>589</v>
      </c>
      <c r="F279" s="24" t="s">
        <v>756</v>
      </c>
      <c r="G279" s="24">
        <v>0</v>
      </c>
      <c r="H279" s="11"/>
      <c r="I279" s="11"/>
      <c r="J279" s="12"/>
      <c r="K279" s="12"/>
      <c r="L279" s="12"/>
      <c r="M279" s="171">
        <v>0</v>
      </c>
      <c r="N279" s="172"/>
      <c r="O279" s="173"/>
      <c r="P279" t="s">
        <v>809</v>
      </c>
    </row>
    <row r="280" spans="1:16" ht="20.100000000000001" customHeight="1">
      <c r="A280">
        <v>250</v>
      </c>
      <c r="B280" s="8">
        <v>4</v>
      </c>
      <c r="C280" s="22">
        <v>2120253876</v>
      </c>
      <c r="D280" s="9" t="s">
        <v>344</v>
      </c>
      <c r="E280" s="10" t="s">
        <v>345</v>
      </c>
      <c r="F280" s="24" t="s">
        <v>746</v>
      </c>
      <c r="G280" s="24">
        <v>0</v>
      </c>
      <c r="H280" s="11"/>
      <c r="I280" s="11"/>
      <c r="J280" s="12"/>
      <c r="K280" s="12"/>
      <c r="L280" s="12"/>
      <c r="M280" s="171">
        <v>0</v>
      </c>
      <c r="N280" s="172"/>
      <c r="O280" s="173"/>
      <c r="P280" t="s">
        <v>809</v>
      </c>
    </row>
    <row r="281" spans="1:16" ht="20.100000000000001" customHeight="1">
      <c r="A281">
        <v>251</v>
      </c>
      <c r="B281" s="8">
        <v>5</v>
      </c>
      <c r="C281" s="22">
        <v>2120715752</v>
      </c>
      <c r="D281" s="9" t="s">
        <v>473</v>
      </c>
      <c r="E281" s="10" t="s">
        <v>345</v>
      </c>
      <c r="F281" s="24" t="s">
        <v>716</v>
      </c>
      <c r="G281" s="24">
        <v>0</v>
      </c>
      <c r="H281" s="11"/>
      <c r="I281" s="11"/>
      <c r="J281" s="12"/>
      <c r="K281" s="12"/>
      <c r="L281" s="12"/>
      <c r="M281" s="171">
        <v>0</v>
      </c>
      <c r="N281" s="172"/>
      <c r="O281" s="173"/>
      <c r="P281" t="s">
        <v>809</v>
      </c>
    </row>
    <row r="282" spans="1:16" ht="20.100000000000001" customHeight="1">
      <c r="A282">
        <v>252</v>
      </c>
      <c r="B282" s="8">
        <v>6</v>
      </c>
      <c r="C282" s="22">
        <v>2020710645</v>
      </c>
      <c r="D282" s="9" t="s">
        <v>283</v>
      </c>
      <c r="E282" s="10" t="s">
        <v>284</v>
      </c>
      <c r="F282" s="24" t="s">
        <v>725</v>
      </c>
      <c r="G282" s="24">
        <v>0</v>
      </c>
      <c r="H282" s="11"/>
      <c r="I282" s="11"/>
      <c r="J282" s="12"/>
      <c r="K282" s="12"/>
      <c r="L282" s="12"/>
      <c r="M282" s="171">
        <v>0</v>
      </c>
      <c r="N282" s="172"/>
      <c r="O282" s="173"/>
      <c r="P282" t="s">
        <v>809</v>
      </c>
    </row>
    <row r="283" spans="1:16" ht="20.100000000000001" customHeight="1">
      <c r="A283">
        <v>253</v>
      </c>
      <c r="B283" s="8">
        <v>7</v>
      </c>
      <c r="C283" s="22">
        <v>2120335350</v>
      </c>
      <c r="D283" s="9" t="s">
        <v>424</v>
      </c>
      <c r="E283" s="10" t="s">
        <v>284</v>
      </c>
      <c r="F283" s="24" t="s">
        <v>750</v>
      </c>
      <c r="G283" s="24">
        <v>0</v>
      </c>
      <c r="H283" s="11"/>
      <c r="I283" s="11"/>
      <c r="J283" s="12"/>
      <c r="K283" s="12"/>
      <c r="L283" s="12"/>
      <c r="M283" s="171">
        <v>0</v>
      </c>
      <c r="N283" s="172"/>
      <c r="O283" s="173"/>
      <c r="P283" t="s">
        <v>809</v>
      </c>
    </row>
    <row r="284" spans="1:16" ht="20.100000000000001" customHeight="1">
      <c r="A284">
        <v>254</v>
      </c>
      <c r="B284" s="8">
        <v>8</v>
      </c>
      <c r="C284" s="22">
        <v>2226521140</v>
      </c>
      <c r="D284" s="9" t="s">
        <v>637</v>
      </c>
      <c r="E284" s="10" t="s">
        <v>284</v>
      </c>
      <c r="F284" s="24" t="s">
        <v>760</v>
      </c>
      <c r="G284" s="24">
        <v>0</v>
      </c>
      <c r="H284" s="11"/>
      <c r="I284" s="11"/>
      <c r="J284" s="12"/>
      <c r="K284" s="12"/>
      <c r="L284" s="12"/>
      <c r="M284" s="171">
        <v>0</v>
      </c>
      <c r="N284" s="172"/>
      <c r="O284" s="173"/>
      <c r="P284" t="s">
        <v>809</v>
      </c>
    </row>
    <row r="285" spans="1:16" ht="20.100000000000001" customHeight="1">
      <c r="A285">
        <v>255</v>
      </c>
      <c r="B285" s="8">
        <v>9</v>
      </c>
      <c r="C285" s="22">
        <v>2226261819</v>
      </c>
      <c r="D285" s="9" t="s">
        <v>705</v>
      </c>
      <c r="E285" s="10" t="s">
        <v>284</v>
      </c>
      <c r="F285" s="24" t="s">
        <v>759</v>
      </c>
      <c r="G285" s="24">
        <v>0</v>
      </c>
      <c r="H285" s="11"/>
      <c r="I285" s="11"/>
      <c r="J285" s="12"/>
      <c r="K285" s="12"/>
      <c r="L285" s="12"/>
      <c r="M285" s="171">
        <v>0</v>
      </c>
      <c r="N285" s="172"/>
      <c r="O285" s="173"/>
      <c r="P285" t="s">
        <v>809</v>
      </c>
    </row>
    <row r="286" spans="1:16" ht="20.100000000000001" customHeight="1">
      <c r="A286">
        <v>256</v>
      </c>
      <c r="B286" s="8">
        <v>10</v>
      </c>
      <c r="C286" s="22">
        <v>2120315277</v>
      </c>
      <c r="D286" s="9" t="s">
        <v>383</v>
      </c>
      <c r="E286" s="10" t="s">
        <v>384</v>
      </c>
      <c r="F286" s="24" t="s">
        <v>732</v>
      </c>
      <c r="G286" s="24">
        <v>0</v>
      </c>
      <c r="H286" s="11"/>
      <c r="I286" s="11"/>
      <c r="J286" s="12"/>
      <c r="K286" s="12"/>
      <c r="L286" s="12"/>
      <c r="M286" s="171">
        <v>0</v>
      </c>
      <c r="N286" s="172"/>
      <c r="O286" s="173"/>
      <c r="P286" t="s">
        <v>809</v>
      </c>
    </row>
    <row r="287" spans="1:16" ht="20.100000000000001" customHeight="1">
      <c r="A287">
        <v>257</v>
      </c>
      <c r="B287" s="8">
        <v>11</v>
      </c>
      <c r="C287" s="22">
        <v>2226521141</v>
      </c>
      <c r="D287" s="9" t="s">
        <v>638</v>
      </c>
      <c r="E287" s="10" t="s">
        <v>384</v>
      </c>
      <c r="F287" s="24" t="s">
        <v>760</v>
      </c>
      <c r="G287" s="24">
        <v>0</v>
      </c>
      <c r="H287" s="11"/>
      <c r="I287" s="11"/>
      <c r="J287" s="12"/>
      <c r="K287" s="12"/>
      <c r="L287" s="12"/>
      <c r="M287" s="171">
        <v>0</v>
      </c>
      <c r="N287" s="172"/>
      <c r="O287" s="173"/>
      <c r="P287" t="s">
        <v>809</v>
      </c>
    </row>
    <row r="288" spans="1:16" ht="20.100000000000001" customHeight="1">
      <c r="A288">
        <v>258</v>
      </c>
      <c r="B288" s="8">
        <v>12</v>
      </c>
      <c r="C288" s="22">
        <v>2120713683</v>
      </c>
      <c r="D288" s="9" t="s">
        <v>464</v>
      </c>
      <c r="E288" s="10" t="s">
        <v>465</v>
      </c>
      <c r="F288" s="24" t="s">
        <v>716</v>
      </c>
      <c r="G288" s="24">
        <v>0</v>
      </c>
      <c r="H288" s="11"/>
      <c r="I288" s="11"/>
      <c r="J288" s="12"/>
      <c r="K288" s="12"/>
      <c r="L288" s="12"/>
      <c r="M288" s="171">
        <v>0</v>
      </c>
      <c r="N288" s="172"/>
      <c r="O288" s="173"/>
      <c r="P288" t="s">
        <v>809</v>
      </c>
    </row>
    <row r="289" spans="1:16" ht="20.100000000000001" customHeight="1">
      <c r="A289">
        <v>259</v>
      </c>
      <c r="B289" s="8">
        <v>13</v>
      </c>
      <c r="C289" s="22">
        <v>2120866189</v>
      </c>
      <c r="D289" s="9" t="s">
        <v>405</v>
      </c>
      <c r="E289" s="10" t="s">
        <v>465</v>
      </c>
      <c r="F289" s="24" t="s">
        <v>753</v>
      </c>
      <c r="G289" s="24">
        <v>0</v>
      </c>
      <c r="H289" s="11"/>
      <c r="I289" s="11"/>
      <c r="J289" s="12"/>
      <c r="K289" s="12"/>
      <c r="L289" s="12"/>
      <c r="M289" s="171">
        <v>0</v>
      </c>
      <c r="N289" s="172"/>
      <c r="O289" s="173"/>
      <c r="P289" t="s">
        <v>809</v>
      </c>
    </row>
    <row r="290" spans="1:16" ht="20.100000000000001" customHeight="1">
      <c r="A290">
        <v>260</v>
      </c>
      <c r="B290" s="8">
        <v>14</v>
      </c>
      <c r="C290" s="22">
        <v>2121157530</v>
      </c>
      <c r="D290" s="9" t="s">
        <v>500</v>
      </c>
      <c r="E290" s="10" t="s">
        <v>501</v>
      </c>
      <c r="F290" s="24" t="s">
        <v>754</v>
      </c>
      <c r="G290" s="24">
        <v>0</v>
      </c>
      <c r="H290" s="11"/>
      <c r="I290" s="11"/>
      <c r="J290" s="12"/>
      <c r="K290" s="12"/>
      <c r="L290" s="12"/>
      <c r="M290" s="171">
        <v>0</v>
      </c>
      <c r="N290" s="172"/>
      <c r="O290" s="173"/>
      <c r="P290" t="s">
        <v>809</v>
      </c>
    </row>
    <row r="291" spans="1:16" ht="20.100000000000001" customHeight="1">
      <c r="A291">
        <v>261</v>
      </c>
      <c r="B291" s="8">
        <v>15</v>
      </c>
      <c r="C291" s="22">
        <v>2121216908</v>
      </c>
      <c r="D291" s="9" t="s">
        <v>506</v>
      </c>
      <c r="E291" s="10" t="s">
        <v>501</v>
      </c>
      <c r="F291" s="24" t="s">
        <v>742</v>
      </c>
      <c r="G291" s="24">
        <v>0</v>
      </c>
      <c r="H291" s="11"/>
      <c r="I291" s="11"/>
      <c r="J291" s="12"/>
      <c r="K291" s="12"/>
      <c r="L291" s="12"/>
      <c r="M291" s="171">
        <v>0</v>
      </c>
      <c r="N291" s="172"/>
      <c r="O291" s="173"/>
      <c r="P291" t="s">
        <v>809</v>
      </c>
    </row>
    <row r="292" spans="1:16" ht="20.100000000000001" customHeight="1">
      <c r="A292">
        <v>262</v>
      </c>
      <c r="B292" s="8">
        <v>16</v>
      </c>
      <c r="C292" s="22">
        <v>2121718386</v>
      </c>
      <c r="D292" s="9" t="s">
        <v>550</v>
      </c>
      <c r="E292" s="10" t="s">
        <v>501</v>
      </c>
      <c r="F292" s="24" t="s">
        <v>717</v>
      </c>
      <c r="G292" s="24">
        <v>0</v>
      </c>
      <c r="H292" s="11"/>
      <c r="I292" s="11"/>
      <c r="J292" s="12"/>
      <c r="K292" s="12"/>
      <c r="L292" s="12"/>
      <c r="M292" s="171">
        <v>0</v>
      </c>
      <c r="N292" s="172"/>
      <c r="O292" s="173"/>
      <c r="P292" t="s">
        <v>809</v>
      </c>
    </row>
    <row r="293" spans="1:16" ht="20.100000000000001" customHeight="1">
      <c r="A293">
        <v>263</v>
      </c>
      <c r="B293" s="8">
        <v>17</v>
      </c>
      <c r="C293" s="22">
        <v>2120863959</v>
      </c>
      <c r="D293" s="9" t="s">
        <v>492</v>
      </c>
      <c r="E293" s="10" t="s">
        <v>493</v>
      </c>
      <c r="F293" s="24" t="s">
        <v>753</v>
      </c>
      <c r="G293" s="24">
        <v>0</v>
      </c>
      <c r="H293" s="11"/>
      <c r="I293" s="11"/>
      <c r="J293" s="12"/>
      <c r="K293" s="12"/>
      <c r="L293" s="12"/>
      <c r="M293" s="171">
        <v>0</v>
      </c>
      <c r="N293" s="172"/>
      <c r="O293" s="173"/>
      <c r="P293" t="s">
        <v>809</v>
      </c>
    </row>
    <row r="294" spans="1:16" ht="20.100000000000001" customHeight="1">
      <c r="A294">
        <v>264</v>
      </c>
      <c r="B294" s="8">
        <v>18</v>
      </c>
      <c r="C294" s="22">
        <v>2121319630</v>
      </c>
      <c r="D294" s="9" t="s">
        <v>702</v>
      </c>
      <c r="E294" s="10" t="s">
        <v>493</v>
      </c>
      <c r="F294" s="24" t="s">
        <v>749</v>
      </c>
      <c r="G294" s="24">
        <v>0</v>
      </c>
      <c r="H294" s="11"/>
      <c r="I294" s="11"/>
      <c r="J294" s="12"/>
      <c r="K294" s="12"/>
      <c r="L294" s="12"/>
      <c r="M294" s="171">
        <v>0</v>
      </c>
      <c r="N294" s="172"/>
      <c r="O294" s="173"/>
      <c r="P294" t="s">
        <v>809</v>
      </c>
    </row>
    <row r="295" spans="1:16" ht="20.100000000000001" customHeight="1">
      <c r="A295">
        <v>265</v>
      </c>
      <c r="B295" s="8">
        <v>19</v>
      </c>
      <c r="C295" s="22">
        <v>2120315278</v>
      </c>
      <c r="D295" s="9" t="s">
        <v>311</v>
      </c>
      <c r="E295" s="10" t="s">
        <v>385</v>
      </c>
      <c r="F295" s="24" t="s">
        <v>732</v>
      </c>
      <c r="G295" s="24">
        <v>0</v>
      </c>
      <c r="H295" s="11"/>
      <c r="I295" s="11"/>
      <c r="J295" s="12"/>
      <c r="K295" s="12"/>
      <c r="L295" s="12"/>
      <c r="M295" s="171">
        <v>0</v>
      </c>
      <c r="N295" s="172"/>
      <c r="O295" s="173"/>
      <c r="P295" t="s">
        <v>809</v>
      </c>
    </row>
    <row r="296" spans="1:16" ht="20.100000000000001" customHeight="1">
      <c r="A296">
        <v>266</v>
      </c>
      <c r="B296" s="8">
        <v>20</v>
      </c>
      <c r="C296" s="22">
        <v>2226521142</v>
      </c>
      <c r="D296" s="9" t="s">
        <v>639</v>
      </c>
      <c r="E296" s="10" t="s">
        <v>385</v>
      </c>
      <c r="F296" s="24" t="s">
        <v>760</v>
      </c>
      <c r="G296" s="24">
        <v>0</v>
      </c>
      <c r="H296" s="11"/>
      <c r="I296" s="11"/>
      <c r="J296" s="12"/>
      <c r="K296" s="12"/>
      <c r="L296" s="12"/>
      <c r="M296" s="171">
        <v>0</v>
      </c>
      <c r="N296" s="172"/>
      <c r="O296" s="173"/>
      <c r="P296" t="s">
        <v>809</v>
      </c>
    </row>
    <row r="297" spans="1:16" ht="20.100000000000001" customHeight="1">
      <c r="A297">
        <v>267</v>
      </c>
      <c r="B297" s="8">
        <v>21</v>
      </c>
      <c r="C297" s="22">
        <v>1821414092</v>
      </c>
      <c r="D297" s="9" t="s">
        <v>692</v>
      </c>
      <c r="E297" s="10" t="s">
        <v>385</v>
      </c>
      <c r="F297" s="24" t="s">
        <v>762</v>
      </c>
      <c r="G297" s="24">
        <v>0</v>
      </c>
      <c r="H297" s="11"/>
      <c r="I297" s="11"/>
      <c r="J297" s="12"/>
      <c r="K297" s="12"/>
      <c r="L297" s="12"/>
      <c r="M297" s="171">
        <v>0</v>
      </c>
      <c r="N297" s="172"/>
      <c r="O297" s="173"/>
      <c r="P297" t="s">
        <v>809</v>
      </c>
    </row>
    <row r="298" spans="1:16" ht="20.100000000000001" customHeight="1">
      <c r="A298">
        <v>268</v>
      </c>
      <c r="B298" s="8">
        <v>22</v>
      </c>
      <c r="C298" s="22">
        <v>2226521143</v>
      </c>
      <c r="D298" s="9" t="s">
        <v>640</v>
      </c>
      <c r="E298" s="10" t="s">
        <v>641</v>
      </c>
      <c r="F298" s="24" t="s">
        <v>760</v>
      </c>
      <c r="G298" s="24">
        <v>0</v>
      </c>
      <c r="H298" s="11"/>
      <c r="I298" s="11"/>
      <c r="J298" s="12"/>
      <c r="K298" s="12"/>
      <c r="L298" s="12"/>
      <c r="M298" s="171">
        <v>0</v>
      </c>
      <c r="N298" s="172"/>
      <c r="O298" s="173"/>
      <c r="P298" t="s">
        <v>809</v>
      </c>
    </row>
    <row r="299" spans="1:16" ht="20.100000000000001" customHeight="1">
      <c r="A299">
        <v>269</v>
      </c>
      <c r="B299" s="8">
        <v>23</v>
      </c>
      <c r="C299" s="22">
        <v>2120317839</v>
      </c>
      <c r="D299" s="9" t="s">
        <v>411</v>
      </c>
      <c r="E299" s="10" t="s">
        <v>412</v>
      </c>
      <c r="F299" s="24" t="s">
        <v>732</v>
      </c>
      <c r="G299" s="24">
        <v>0</v>
      </c>
      <c r="H299" s="11"/>
      <c r="I299" s="11"/>
      <c r="J299" s="12"/>
      <c r="K299" s="12"/>
      <c r="L299" s="12"/>
      <c r="M299" s="171">
        <v>0</v>
      </c>
      <c r="N299" s="172"/>
      <c r="O299" s="173"/>
      <c r="P299" t="s">
        <v>809</v>
      </c>
    </row>
    <row r="300" spans="1:16" ht="20.100000000000001" customHeight="1">
      <c r="A300">
        <v>270</v>
      </c>
      <c r="B300" s="8">
        <v>24</v>
      </c>
      <c r="C300" s="22">
        <v>2226511291</v>
      </c>
      <c r="D300" s="9" t="s">
        <v>421</v>
      </c>
      <c r="E300" s="10" t="s">
        <v>412</v>
      </c>
      <c r="F300" s="24" t="s">
        <v>756</v>
      </c>
      <c r="G300" s="24">
        <v>0</v>
      </c>
      <c r="H300" s="11"/>
      <c r="I300" s="11"/>
      <c r="J300" s="12"/>
      <c r="K300" s="12"/>
      <c r="L300" s="12"/>
      <c r="M300" s="171">
        <v>0</v>
      </c>
      <c r="N300" s="172"/>
      <c r="O300" s="173"/>
      <c r="P300" t="s">
        <v>809</v>
      </c>
    </row>
    <row r="301" spans="1:16" ht="20.100000000000001" customHeight="1">
      <c r="A301">
        <v>271</v>
      </c>
      <c r="B301" s="8">
        <v>25</v>
      </c>
      <c r="C301" s="22">
        <v>2226511889</v>
      </c>
      <c r="D301" s="9" t="s">
        <v>599</v>
      </c>
      <c r="E301" s="10" t="s">
        <v>412</v>
      </c>
      <c r="F301" s="24" t="s">
        <v>756</v>
      </c>
      <c r="G301" s="24">
        <v>0</v>
      </c>
      <c r="H301" s="11"/>
      <c r="I301" s="11"/>
      <c r="J301" s="12"/>
      <c r="K301" s="12"/>
      <c r="L301" s="12"/>
      <c r="M301" s="171">
        <v>0</v>
      </c>
      <c r="N301" s="172"/>
      <c r="O301" s="173"/>
      <c r="P301" t="s">
        <v>809</v>
      </c>
    </row>
    <row r="302" spans="1:16" ht="20.100000000000001" customHeight="1">
      <c r="A302">
        <v>272</v>
      </c>
      <c r="B302" s="8">
        <v>26</v>
      </c>
      <c r="C302" s="22">
        <v>2226521144</v>
      </c>
      <c r="D302" s="9" t="s">
        <v>642</v>
      </c>
      <c r="E302" s="10" t="s">
        <v>643</v>
      </c>
      <c r="F302" s="24" t="s">
        <v>760</v>
      </c>
      <c r="G302" s="24">
        <v>0</v>
      </c>
      <c r="H302" s="11"/>
      <c r="I302" s="11"/>
      <c r="J302" s="12"/>
      <c r="K302" s="12"/>
      <c r="L302" s="12"/>
      <c r="M302" s="171">
        <v>0</v>
      </c>
      <c r="N302" s="172"/>
      <c r="O302" s="173"/>
      <c r="P302" t="s">
        <v>809</v>
      </c>
    </row>
    <row r="303" spans="1:16" ht="20.100000000000001" customHeight="1">
      <c r="A303">
        <v>273</v>
      </c>
      <c r="B303" s="8">
        <v>27</v>
      </c>
      <c r="C303" s="22">
        <v>2120359181</v>
      </c>
      <c r="D303" s="9" t="s">
        <v>435</v>
      </c>
      <c r="E303" s="10" t="s">
        <v>436</v>
      </c>
      <c r="F303" s="24" t="s">
        <v>749</v>
      </c>
      <c r="G303" s="24">
        <v>0</v>
      </c>
      <c r="H303" s="11"/>
      <c r="I303" s="11"/>
      <c r="J303" s="12"/>
      <c r="K303" s="12"/>
      <c r="L303" s="12"/>
      <c r="M303" s="171">
        <v>0</v>
      </c>
      <c r="N303" s="172"/>
      <c r="O303" s="173"/>
      <c r="P303" t="s">
        <v>809</v>
      </c>
    </row>
    <row r="304" spans="1:16" ht="20.100000000000001" customHeight="1">
      <c r="A304">
        <v>274</v>
      </c>
      <c r="B304" s="8">
        <v>28</v>
      </c>
      <c r="C304" s="22">
        <v>2226521146</v>
      </c>
      <c r="D304" s="9" t="s">
        <v>644</v>
      </c>
      <c r="E304" s="10" t="s">
        <v>436</v>
      </c>
      <c r="F304" s="24" t="s">
        <v>760</v>
      </c>
      <c r="G304" s="24">
        <v>0</v>
      </c>
      <c r="H304" s="11"/>
      <c r="I304" s="11"/>
      <c r="J304" s="12"/>
      <c r="K304" s="12"/>
      <c r="L304" s="12"/>
      <c r="M304" s="171">
        <v>0</v>
      </c>
      <c r="N304" s="172"/>
      <c r="O304" s="173"/>
      <c r="P304" t="s">
        <v>809</v>
      </c>
    </row>
    <row r="305" spans="1:16" ht="20.100000000000001" customHeight="1">
      <c r="A305">
        <v>275</v>
      </c>
      <c r="B305" s="8">
        <v>29</v>
      </c>
      <c r="C305" s="22">
        <v>2226521147</v>
      </c>
      <c r="D305" s="9" t="s">
        <v>645</v>
      </c>
      <c r="E305" s="10" t="s">
        <v>436</v>
      </c>
      <c r="F305" s="24" t="s">
        <v>760</v>
      </c>
      <c r="G305" s="24">
        <v>0</v>
      </c>
      <c r="H305" s="11"/>
      <c r="I305" s="11"/>
      <c r="J305" s="12"/>
      <c r="K305" s="12"/>
      <c r="L305" s="12"/>
      <c r="M305" s="171">
        <v>0</v>
      </c>
      <c r="N305" s="172"/>
      <c r="O305" s="173"/>
      <c r="P305" t="s">
        <v>809</v>
      </c>
    </row>
    <row r="306" spans="1:16" ht="20.100000000000001" customHeight="1">
      <c r="A306">
        <v>276</v>
      </c>
      <c r="B306" s="13">
        <v>30</v>
      </c>
      <c r="C306" s="22">
        <v>2226521148</v>
      </c>
      <c r="D306" s="9" t="s">
        <v>379</v>
      </c>
      <c r="E306" s="10" t="s">
        <v>436</v>
      </c>
      <c r="F306" s="24" t="s">
        <v>760</v>
      </c>
      <c r="G306" s="24">
        <v>0</v>
      </c>
      <c r="H306" s="14"/>
      <c r="I306" s="14"/>
      <c r="J306" s="15"/>
      <c r="K306" s="15"/>
      <c r="L306" s="15"/>
      <c r="M306" s="193">
        <v>0</v>
      </c>
      <c r="N306" s="194"/>
      <c r="O306" s="195"/>
      <c r="P306" t="s">
        <v>809</v>
      </c>
    </row>
    <row r="307" spans="1:16" ht="20.100000000000001" customHeight="1">
      <c r="A307">
        <v>277</v>
      </c>
      <c r="B307" s="16">
        <v>31</v>
      </c>
      <c r="C307" s="23">
        <v>2227521149</v>
      </c>
      <c r="D307" s="17" t="s">
        <v>520</v>
      </c>
      <c r="E307" s="18" t="s">
        <v>673</v>
      </c>
      <c r="F307" s="25" t="s">
        <v>760</v>
      </c>
      <c r="G307" s="25">
        <v>0</v>
      </c>
      <c r="H307" s="19"/>
      <c r="I307" s="19"/>
      <c r="J307" s="20"/>
      <c r="K307" s="20"/>
      <c r="L307" s="20"/>
      <c r="M307" s="188">
        <v>0</v>
      </c>
      <c r="N307" s="189"/>
      <c r="O307" s="190"/>
      <c r="P307" t="s">
        <v>809</v>
      </c>
    </row>
    <row r="308" spans="1:16" ht="20.100000000000001" customHeight="1">
      <c r="A308">
        <v>278</v>
      </c>
      <c r="B308" s="8">
        <v>32</v>
      </c>
      <c r="C308" s="22">
        <v>2227521150</v>
      </c>
      <c r="D308" s="9" t="s">
        <v>674</v>
      </c>
      <c r="E308" s="10" t="s">
        <v>673</v>
      </c>
      <c r="F308" s="24" t="s">
        <v>760</v>
      </c>
      <c r="G308" s="24">
        <v>0</v>
      </c>
      <c r="H308" s="11"/>
      <c r="I308" s="11"/>
      <c r="J308" s="12"/>
      <c r="K308" s="12"/>
      <c r="L308" s="12"/>
      <c r="M308" s="171">
        <v>0</v>
      </c>
      <c r="N308" s="172"/>
      <c r="O308" s="173"/>
      <c r="P308" t="s">
        <v>809</v>
      </c>
    </row>
    <row r="309" spans="1:16" ht="20.100000000000001" customHeight="1">
      <c r="A309">
        <v>279</v>
      </c>
      <c r="B309" s="8">
        <v>33</v>
      </c>
      <c r="C309" s="22">
        <v>1821425847</v>
      </c>
      <c r="D309" s="9" t="s">
        <v>246</v>
      </c>
      <c r="E309" s="10" t="s">
        <v>247</v>
      </c>
      <c r="F309" s="24" t="s">
        <v>709</v>
      </c>
      <c r="G309" s="24">
        <v>0</v>
      </c>
      <c r="H309" s="11"/>
      <c r="I309" s="11"/>
      <c r="J309" s="12"/>
      <c r="K309" s="12"/>
      <c r="L309" s="12"/>
      <c r="M309" s="171">
        <v>0</v>
      </c>
      <c r="N309" s="172"/>
      <c r="O309" s="173"/>
      <c r="P309" t="s">
        <v>809</v>
      </c>
    </row>
    <row r="310" spans="1:16" ht="20.100000000000001" customHeight="1">
      <c r="A310">
        <v>280</v>
      </c>
      <c r="B310" s="8">
        <v>34</v>
      </c>
      <c r="C310" s="22">
        <v>2120317386</v>
      </c>
      <c r="D310" s="9" t="s">
        <v>391</v>
      </c>
      <c r="E310" s="10" t="s">
        <v>399</v>
      </c>
      <c r="F310" s="24" t="s">
        <v>749</v>
      </c>
      <c r="G310" s="24">
        <v>0</v>
      </c>
      <c r="H310" s="11"/>
      <c r="I310" s="11"/>
      <c r="J310" s="12"/>
      <c r="K310" s="12"/>
      <c r="L310" s="12"/>
      <c r="M310" s="171">
        <v>0</v>
      </c>
      <c r="N310" s="172"/>
      <c r="O310" s="173"/>
      <c r="P310" t="s">
        <v>809</v>
      </c>
    </row>
    <row r="311" spans="1:16" ht="20.100000000000001" customHeight="1">
      <c r="A311">
        <v>281</v>
      </c>
      <c r="B311" s="8">
        <v>35</v>
      </c>
      <c r="C311" s="22">
        <v>2120318090</v>
      </c>
      <c r="D311" s="9" t="s">
        <v>415</v>
      </c>
      <c r="E311" s="10" t="s">
        <v>399</v>
      </c>
      <c r="F311" s="24" t="s">
        <v>732</v>
      </c>
      <c r="G311" s="24">
        <v>0</v>
      </c>
      <c r="H311" s="11"/>
      <c r="I311" s="11"/>
      <c r="J311" s="12"/>
      <c r="K311" s="12"/>
      <c r="L311" s="12"/>
      <c r="M311" s="171">
        <v>0</v>
      </c>
      <c r="N311" s="172"/>
      <c r="O311" s="173"/>
      <c r="P311" t="s">
        <v>809</v>
      </c>
    </row>
    <row r="312" spans="1:16" ht="20.100000000000001" customHeight="1">
      <c r="A312">
        <v>282</v>
      </c>
      <c r="B312" s="8">
        <v>36</v>
      </c>
      <c r="C312" s="22">
        <v>2226521151</v>
      </c>
      <c r="D312" s="9" t="s">
        <v>646</v>
      </c>
      <c r="E312" s="10" t="s">
        <v>399</v>
      </c>
      <c r="F312" s="24" t="s">
        <v>760</v>
      </c>
      <c r="G312" s="24">
        <v>0</v>
      </c>
      <c r="H312" s="11"/>
      <c r="I312" s="11"/>
      <c r="J312" s="12"/>
      <c r="K312" s="12"/>
      <c r="L312" s="12"/>
      <c r="M312" s="171">
        <v>0</v>
      </c>
      <c r="N312" s="172"/>
      <c r="O312" s="173"/>
      <c r="P312" t="s">
        <v>809</v>
      </c>
    </row>
    <row r="313" spans="1:16" ht="20.100000000000001" customHeight="1">
      <c r="A313">
        <v>283</v>
      </c>
      <c r="B313" s="8">
        <v>37</v>
      </c>
      <c r="C313" s="22">
        <v>2226521152</v>
      </c>
      <c r="D313" s="9" t="s">
        <v>647</v>
      </c>
      <c r="E313" s="10" t="s">
        <v>399</v>
      </c>
      <c r="F313" s="24" t="s">
        <v>760</v>
      </c>
      <c r="G313" s="24">
        <v>0</v>
      </c>
      <c r="H313" s="11"/>
      <c r="I313" s="11"/>
      <c r="J313" s="12"/>
      <c r="K313" s="12"/>
      <c r="L313" s="12"/>
      <c r="M313" s="171">
        <v>0</v>
      </c>
      <c r="N313" s="172"/>
      <c r="O313" s="173"/>
      <c r="P313" t="s">
        <v>809</v>
      </c>
    </row>
    <row r="314" spans="1:16" ht="20.100000000000001" customHeight="1">
      <c r="A314">
        <v>284</v>
      </c>
      <c r="B314" s="8">
        <v>38</v>
      </c>
      <c r="C314" s="22">
        <v>2120318694</v>
      </c>
      <c r="D314" s="9" t="s">
        <v>254</v>
      </c>
      <c r="E314" s="10" t="s">
        <v>419</v>
      </c>
      <c r="F314" s="24" t="s">
        <v>732</v>
      </c>
      <c r="G314" s="24">
        <v>0</v>
      </c>
      <c r="H314" s="11"/>
      <c r="I314" s="11"/>
      <c r="J314" s="12"/>
      <c r="K314" s="12"/>
      <c r="L314" s="12"/>
      <c r="M314" s="171">
        <v>0</v>
      </c>
      <c r="N314" s="172"/>
      <c r="O314" s="173"/>
      <c r="P314" t="s">
        <v>809</v>
      </c>
    </row>
    <row r="315" spans="1:16" ht="20.100000000000001" customHeight="1">
      <c r="A315">
        <v>285</v>
      </c>
      <c r="B315" s="8">
        <v>39</v>
      </c>
      <c r="C315" s="22">
        <v>2120715794</v>
      </c>
      <c r="D315" s="9" t="s">
        <v>474</v>
      </c>
      <c r="E315" s="10" t="s">
        <v>419</v>
      </c>
      <c r="F315" s="24" t="s">
        <v>717</v>
      </c>
      <c r="G315" s="24">
        <v>0</v>
      </c>
      <c r="H315" s="11"/>
      <c r="I315" s="11"/>
      <c r="J315" s="12"/>
      <c r="K315" s="12"/>
      <c r="L315" s="12"/>
      <c r="M315" s="171">
        <v>0</v>
      </c>
      <c r="N315" s="172"/>
      <c r="O315" s="173"/>
      <c r="P315" t="s">
        <v>809</v>
      </c>
    </row>
    <row r="316" spans="1:16" ht="20.100000000000001" customHeight="1">
      <c r="A316">
        <v>286</v>
      </c>
      <c r="B316" s="8">
        <v>40</v>
      </c>
      <c r="C316" s="22">
        <v>2121725806</v>
      </c>
      <c r="D316" s="9" t="s">
        <v>556</v>
      </c>
      <c r="E316" s="10" t="s">
        <v>557</v>
      </c>
      <c r="F316" s="24" t="s">
        <v>752</v>
      </c>
      <c r="G316" s="24">
        <v>0</v>
      </c>
      <c r="H316" s="11"/>
      <c r="I316" s="11"/>
      <c r="J316" s="12"/>
      <c r="K316" s="12"/>
      <c r="L316" s="12"/>
      <c r="M316" s="171">
        <v>0</v>
      </c>
      <c r="N316" s="172"/>
      <c r="O316" s="173"/>
      <c r="P316" t="s">
        <v>809</v>
      </c>
    </row>
    <row r="317" spans="1:16" ht="20.100000000000001" customHeight="1">
      <c r="A317">
        <v>287</v>
      </c>
      <c r="B317" s="8">
        <v>41</v>
      </c>
      <c r="C317" s="22">
        <v>172236510</v>
      </c>
      <c r="D317" s="9" t="s">
        <v>242</v>
      </c>
      <c r="E317" s="10" t="s">
        <v>243</v>
      </c>
      <c r="F317" s="24" t="s">
        <v>707</v>
      </c>
      <c r="G317" s="24">
        <v>0</v>
      </c>
      <c r="H317" s="11"/>
      <c r="I317" s="11"/>
      <c r="J317" s="12"/>
      <c r="K317" s="12"/>
      <c r="L317" s="12"/>
      <c r="M317" s="171">
        <v>0</v>
      </c>
      <c r="N317" s="172"/>
      <c r="O317" s="173"/>
      <c r="P317" t="s">
        <v>809</v>
      </c>
    </row>
    <row r="318" spans="1:16" ht="20.100000000000001" customHeight="1">
      <c r="A318">
        <v>288</v>
      </c>
      <c r="B318" s="8">
        <v>42</v>
      </c>
      <c r="C318" s="22">
        <v>2121313145</v>
      </c>
      <c r="D318" s="9" t="s">
        <v>504</v>
      </c>
      <c r="E318" s="10" t="s">
        <v>514</v>
      </c>
      <c r="F318" s="24" t="s">
        <v>749</v>
      </c>
      <c r="G318" s="24">
        <v>0</v>
      </c>
      <c r="H318" s="11"/>
      <c r="I318" s="11"/>
      <c r="J318" s="12"/>
      <c r="K318" s="12"/>
      <c r="L318" s="12"/>
      <c r="M318" s="171">
        <v>0</v>
      </c>
      <c r="N318" s="172"/>
      <c r="O318" s="173"/>
      <c r="P318" t="s">
        <v>809</v>
      </c>
    </row>
    <row r="319" spans="1:16" ht="20.100000000000001" customHeight="1">
      <c r="A319">
        <v>289</v>
      </c>
      <c r="B319" s="8">
        <v>43</v>
      </c>
      <c r="C319" s="22">
        <v>2120313169</v>
      </c>
      <c r="D319" s="9" t="s">
        <v>365</v>
      </c>
      <c r="E319" s="10" t="s">
        <v>366</v>
      </c>
      <c r="F319" s="24" t="s">
        <v>732</v>
      </c>
      <c r="G319" s="24">
        <v>0</v>
      </c>
      <c r="H319" s="11"/>
      <c r="I319" s="11"/>
      <c r="J319" s="12"/>
      <c r="K319" s="12"/>
      <c r="L319" s="12"/>
      <c r="M319" s="171">
        <v>0</v>
      </c>
      <c r="N319" s="172"/>
      <c r="O319" s="173"/>
      <c r="P319" t="s">
        <v>809</v>
      </c>
    </row>
    <row r="320" spans="1:16" ht="20.100000000000001" customHeight="1">
      <c r="A320">
        <v>290</v>
      </c>
      <c r="B320" s="8">
        <v>44</v>
      </c>
      <c r="C320" s="22">
        <v>1921413582</v>
      </c>
      <c r="D320" s="9" t="s">
        <v>258</v>
      </c>
      <c r="E320" s="10" t="s">
        <v>259</v>
      </c>
      <c r="F320" s="24" t="s">
        <v>715</v>
      </c>
      <c r="G320" s="24">
        <v>0</v>
      </c>
      <c r="H320" s="11"/>
      <c r="I320" s="11"/>
      <c r="J320" s="12"/>
      <c r="K320" s="12"/>
      <c r="L320" s="12"/>
      <c r="M320" s="171">
        <v>0</v>
      </c>
      <c r="N320" s="172"/>
      <c r="O320" s="173"/>
      <c r="P320" t="s">
        <v>809</v>
      </c>
    </row>
    <row r="321" spans="1:16" ht="20.100000000000001" customHeight="1">
      <c r="A321">
        <v>291</v>
      </c>
      <c r="B321" s="8">
        <v>45</v>
      </c>
      <c r="C321" s="22">
        <v>2120313259</v>
      </c>
      <c r="D321" s="9" t="s">
        <v>373</v>
      </c>
      <c r="E321" s="10" t="s">
        <v>374</v>
      </c>
      <c r="F321" s="24" t="s">
        <v>732</v>
      </c>
      <c r="G321" s="24">
        <v>0</v>
      </c>
      <c r="H321" s="11"/>
      <c r="I321" s="11"/>
      <c r="J321" s="12"/>
      <c r="K321" s="12"/>
      <c r="L321" s="12"/>
      <c r="M321" s="171">
        <v>0</v>
      </c>
      <c r="N321" s="172"/>
      <c r="O321" s="173"/>
      <c r="P321" t="s">
        <v>809</v>
      </c>
    </row>
    <row r="322" spans="1:16" s="5" customFormat="1" ht="18.75" customHeight="1">
      <c r="B322" s="175" t="s">
        <v>795</v>
      </c>
      <c r="C322" s="175"/>
      <c r="D322" s="175"/>
      <c r="E322" s="175"/>
      <c r="F322" s="175"/>
      <c r="G322" s="175"/>
      <c r="H322" s="175"/>
      <c r="I322" s="175"/>
      <c r="J322" s="175"/>
      <c r="K322" s="175"/>
      <c r="L322" s="175"/>
      <c r="M322" s="3"/>
      <c r="N322" s="3"/>
      <c r="O322" s="3"/>
    </row>
    <row r="323" spans="1:16" ht="9" customHeight="1"/>
    <row r="324" spans="1:16" ht="15" customHeight="1">
      <c r="B324" s="178" t="s">
        <v>0</v>
      </c>
      <c r="C324" s="177" t="s">
        <v>9</v>
      </c>
      <c r="D324" s="191" t="s">
        <v>3</v>
      </c>
      <c r="E324" s="192" t="s">
        <v>4</v>
      </c>
      <c r="F324" s="177" t="s">
        <v>15</v>
      </c>
      <c r="G324" s="177" t="s">
        <v>237</v>
      </c>
      <c r="H324" s="177" t="s">
        <v>189</v>
      </c>
      <c r="I324" s="179" t="s">
        <v>188</v>
      </c>
      <c r="J324" s="177" t="s">
        <v>10</v>
      </c>
      <c r="K324" s="181" t="s">
        <v>6</v>
      </c>
      <c r="L324" s="181"/>
      <c r="M324" s="182" t="s">
        <v>11</v>
      </c>
      <c r="N324" s="183"/>
      <c r="O324" s="184"/>
    </row>
    <row r="325" spans="1:16" ht="27" customHeight="1">
      <c r="B325" s="178"/>
      <c r="C325" s="178"/>
      <c r="D325" s="191"/>
      <c r="E325" s="192"/>
      <c r="F325" s="178"/>
      <c r="G325" s="178"/>
      <c r="H325" s="178"/>
      <c r="I325" s="180"/>
      <c r="J325" s="178"/>
      <c r="K325" s="7" t="s">
        <v>12</v>
      </c>
      <c r="L325" s="7" t="s">
        <v>13</v>
      </c>
      <c r="M325" s="185"/>
      <c r="N325" s="186"/>
      <c r="O325" s="187"/>
    </row>
    <row r="326" spans="1:16" ht="20.100000000000001" customHeight="1">
      <c r="A326">
        <v>292</v>
      </c>
      <c r="B326" s="8">
        <v>1</v>
      </c>
      <c r="C326" s="22">
        <v>2226511887</v>
      </c>
      <c r="D326" s="9" t="s">
        <v>373</v>
      </c>
      <c r="E326" s="10" t="s">
        <v>374</v>
      </c>
      <c r="F326" s="24" t="s">
        <v>756</v>
      </c>
      <c r="G326" s="24">
        <v>0</v>
      </c>
      <c r="H326" s="11"/>
      <c r="I326" s="11"/>
      <c r="J326" s="12"/>
      <c r="K326" s="12"/>
      <c r="L326" s="12"/>
      <c r="M326" s="188">
        <v>0</v>
      </c>
      <c r="N326" s="189"/>
      <c r="O326" s="190"/>
      <c r="P326" t="s">
        <v>810</v>
      </c>
    </row>
    <row r="327" spans="1:16" ht="20.100000000000001" customHeight="1">
      <c r="A327">
        <v>293</v>
      </c>
      <c r="B327" s="8">
        <v>2</v>
      </c>
      <c r="C327" s="22">
        <v>2121713748</v>
      </c>
      <c r="D327" s="9" t="s">
        <v>536</v>
      </c>
      <c r="E327" s="10" t="s">
        <v>537</v>
      </c>
      <c r="F327" s="24" t="s">
        <v>716</v>
      </c>
      <c r="G327" s="24">
        <v>0</v>
      </c>
      <c r="H327" s="11"/>
      <c r="I327" s="11"/>
      <c r="J327" s="12"/>
      <c r="K327" s="12"/>
      <c r="L327" s="12"/>
      <c r="M327" s="171">
        <v>0</v>
      </c>
      <c r="N327" s="172"/>
      <c r="O327" s="173"/>
      <c r="P327" t="s">
        <v>810</v>
      </c>
    </row>
    <row r="328" spans="1:16" ht="20.100000000000001" customHeight="1">
      <c r="A328">
        <v>294</v>
      </c>
      <c r="B328" s="8">
        <v>3</v>
      </c>
      <c r="C328" s="22">
        <v>2121218667</v>
      </c>
      <c r="D328" s="9" t="s">
        <v>511</v>
      </c>
      <c r="E328" s="10" t="s">
        <v>512</v>
      </c>
      <c r="F328" s="24" t="s">
        <v>743</v>
      </c>
      <c r="G328" s="24">
        <v>0</v>
      </c>
      <c r="H328" s="11"/>
      <c r="I328" s="11"/>
      <c r="J328" s="12"/>
      <c r="K328" s="12"/>
      <c r="L328" s="12"/>
      <c r="M328" s="171">
        <v>0</v>
      </c>
      <c r="N328" s="172"/>
      <c r="O328" s="173"/>
      <c r="P328" t="s">
        <v>810</v>
      </c>
    </row>
    <row r="329" spans="1:16" ht="20.100000000000001" customHeight="1">
      <c r="A329">
        <v>295</v>
      </c>
      <c r="B329" s="8">
        <v>4</v>
      </c>
      <c r="C329" s="22">
        <v>2121717631</v>
      </c>
      <c r="D329" s="9" t="s">
        <v>511</v>
      </c>
      <c r="E329" s="10" t="s">
        <v>512</v>
      </c>
      <c r="F329" s="24" t="s">
        <v>716</v>
      </c>
      <c r="G329" s="24">
        <v>0</v>
      </c>
      <c r="H329" s="11"/>
      <c r="I329" s="11"/>
      <c r="J329" s="12"/>
      <c r="K329" s="12"/>
      <c r="L329" s="12"/>
      <c r="M329" s="171">
        <v>0</v>
      </c>
      <c r="N329" s="172"/>
      <c r="O329" s="173"/>
      <c r="P329" t="s">
        <v>810</v>
      </c>
    </row>
    <row r="330" spans="1:16" ht="20.100000000000001" customHeight="1">
      <c r="A330">
        <v>296</v>
      </c>
      <c r="B330" s="8">
        <v>5</v>
      </c>
      <c r="C330" s="22">
        <v>2227521155</v>
      </c>
      <c r="D330" s="9" t="s">
        <v>675</v>
      </c>
      <c r="E330" s="10" t="s">
        <v>512</v>
      </c>
      <c r="F330" s="24" t="s">
        <v>760</v>
      </c>
      <c r="G330" s="24">
        <v>0</v>
      </c>
      <c r="H330" s="11"/>
      <c r="I330" s="11"/>
      <c r="J330" s="12"/>
      <c r="K330" s="12"/>
      <c r="L330" s="12"/>
      <c r="M330" s="171">
        <v>0</v>
      </c>
      <c r="N330" s="172"/>
      <c r="O330" s="173"/>
      <c r="P330" t="s">
        <v>810</v>
      </c>
    </row>
    <row r="331" spans="1:16" ht="20.100000000000001" customHeight="1">
      <c r="A331">
        <v>297</v>
      </c>
      <c r="B331" s="8">
        <v>6</v>
      </c>
      <c r="C331" s="22">
        <v>2027522121</v>
      </c>
      <c r="D331" s="9" t="s">
        <v>312</v>
      </c>
      <c r="E331" s="10" t="s">
        <v>313</v>
      </c>
      <c r="F331" s="24" t="s">
        <v>738</v>
      </c>
      <c r="G331" s="24">
        <v>0</v>
      </c>
      <c r="H331" s="11"/>
      <c r="I331" s="11"/>
      <c r="J331" s="12"/>
      <c r="K331" s="12"/>
      <c r="L331" s="12"/>
      <c r="M331" s="171">
        <v>0</v>
      </c>
      <c r="N331" s="172"/>
      <c r="O331" s="173"/>
      <c r="P331" t="s">
        <v>810</v>
      </c>
    </row>
    <row r="332" spans="1:16" ht="20.100000000000001" customHeight="1">
      <c r="A332">
        <v>298</v>
      </c>
      <c r="B332" s="8">
        <v>7</v>
      </c>
      <c r="C332" s="22">
        <v>2226521156</v>
      </c>
      <c r="D332" s="9" t="s">
        <v>648</v>
      </c>
      <c r="E332" s="10" t="s">
        <v>313</v>
      </c>
      <c r="F332" s="24" t="s">
        <v>760</v>
      </c>
      <c r="G332" s="24">
        <v>0</v>
      </c>
      <c r="H332" s="11"/>
      <c r="I332" s="11"/>
      <c r="J332" s="12"/>
      <c r="K332" s="12"/>
      <c r="L332" s="12"/>
      <c r="M332" s="171">
        <v>0</v>
      </c>
      <c r="N332" s="172"/>
      <c r="O332" s="173"/>
      <c r="P332" t="s">
        <v>810</v>
      </c>
    </row>
    <row r="333" spans="1:16" ht="20.100000000000001" customHeight="1">
      <c r="A333">
        <v>299</v>
      </c>
      <c r="B333" s="8">
        <v>8</v>
      </c>
      <c r="C333" s="22">
        <v>2226521157</v>
      </c>
      <c r="D333" s="9" t="s">
        <v>649</v>
      </c>
      <c r="E333" s="10" t="s">
        <v>313</v>
      </c>
      <c r="F333" s="24" t="s">
        <v>760</v>
      </c>
      <c r="G333" s="24">
        <v>0</v>
      </c>
      <c r="H333" s="11"/>
      <c r="I333" s="11"/>
      <c r="J333" s="12"/>
      <c r="K333" s="12"/>
      <c r="L333" s="12"/>
      <c r="M333" s="171">
        <v>0</v>
      </c>
      <c r="N333" s="172"/>
      <c r="O333" s="173"/>
      <c r="P333" t="s">
        <v>810</v>
      </c>
    </row>
    <row r="334" spans="1:16" ht="20.100000000000001" customHeight="1">
      <c r="A334">
        <v>300</v>
      </c>
      <c r="B334" s="8">
        <v>9</v>
      </c>
      <c r="C334" s="22">
        <v>2227521158</v>
      </c>
      <c r="D334" s="9" t="s">
        <v>676</v>
      </c>
      <c r="E334" s="10" t="s">
        <v>313</v>
      </c>
      <c r="F334" s="24" t="s">
        <v>760</v>
      </c>
      <c r="G334" s="24">
        <v>0</v>
      </c>
      <c r="H334" s="11"/>
      <c r="I334" s="11"/>
      <c r="J334" s="12"/>
      <c r="K334" s="12"/>
      <c r="L334" s="12"/>
      <c r="M334" s="171">
        <v>0</v>
      </c>
      <c r="N334" s="172"/>
      <c r="O334" s="173"/>
      <c r="P334" t="s">
        <v>810</v>
      </c>
    </row>
    <row r="335" spans="1:16" ht="20.100000000000001" customHeight="1">
      <c r="A335">
        <v>301</v>
      </c>
      <c r="B335" s="8">
        <v>10</v>
      </c>
      <c r="C335" s="22">
        <v>1921248453</v>
      </c>
      <c r="D335" s="9" t="s">
        <v>256</v>
      </c>
      <c r="E335" s="10" t="s">
        <v>257</v>
      </c>
      <c r="F335" s="24" t="s">
        <v>714</v>
      </c>
      <c r="G335" s="24">
        <v>0</v>
      </c>
      <c r="H335" s="11"/>
      <c r="I335" s="11"/>
      <c r="J335" s="12"/>
      <c r="K335" s="12"/>
      <c r="L335" s="12"/>
      <c r="M335" s="171">
        <v>0</v>
      </c>
      <c r="N335" s="172"/>
      <c r="O335" s="173"/>
      <c r="P335" t="s">
        <v>810</v>
      </c>
    </row>
    <row r="336" spans="1:16" ht="20.100000000000001" customHeight="1">
      <c r="A336">
        <v>302</v>
      </c>
      <c r="B336" s="8">
        <v>11</v>
      </c>
      <c r="C336" s="22">
        <v>2021627589</v>
      </c>
      <c r="D336" s="9" t="s">
        <v>308</v>
      </c>
      <c r="E336" s="10" t="s">
        <v>257</v>
      </c>
      <c r="F336" s="24" t="s">
        <v>736</v>
      </c>
      <c r="G336" s="24">
        <v>0</v>
      </c>
      <c r="H336" s="11"/>
      <c r="I336" s="11"/>
      <c r="J336" s="12"/>
      <c r="K336" s="12"/>
      <c r="L336" s="12"/>
      <c r="M336" s="171">
        <v>0</v>
      </c>
      <c r="N336" s="172"/>
      <c r="O336" s="173"/>
      <c r="P336" t="s">
        <v>810</v>
      </c>
    </row>
    <row r="337" spans="1:16" ht="20.100000000000001" customHeight="1">
      <c r="A337">
        <v>303</v>
      </c>
      <c r="B337" s="8">
        <v>12</v>
      </c>
      <c r="C337" s="22">
        <v>2226521159</v>
      </c>
      <c r="D337" s="9" t="s">
        <v>332</v>
      </c>
      <c r="E337" s="10" t="s">
        <v>257</v>
      </c>
      <c r="F337" s="24" t="s">
        <v>760</v>
      </c>
      <c r="G337" s="24">
        <v>0</v>
      </c>
      <c r="H337" s="11"/>
      <c r="I337" s="11"/>
      <c r="J337" s="12"/>
      <c r="K337" s="12"/>
      <c r="L337" s="12"/>
      <c r="M337" s="171">
        <v>0</v>
      </c>
      <c r="N337" s="172"/>
      <c r="O337" s="173"/>
      <c r="P337" t="s">
        <v>810</v>
      </c>
    </row>
    <row r="338" spans="1:16" ht="20.100000000000001" customHeight="1">
      <c r="A338">
        <v>304</v>
      </c>
      <c r="B338" s="8">
        <v>13</v>
      </c>
      <c r="C338" s="22">
        <v>2227521160</v>
      </c>
      <c r="D338" s="9" t="s">
        <v>562</v>
      </c>
      <c r="E338" s="10" t="s">
        <v>257</v>
      </c>
      <c r="F338" s="24" t="s">
        <v>760</v>
      </c>
      <c r="G338" s="24">
        <v>0</v>
      </c>
      <c r="H338" s="11"/>
      <c r="I338" s="11"/>
      <c r="J338" s="12"/>
      <c r="K338" s="12"/>
      <c r="L338" s="12"/>
      <c r="M338" s="171">
        <v>0</v>
      </c>
      <c r="N338" s="172"/>
      <c r="O338" s="173"/>
      <c r="P338" t="s">
        <v>810</v>
      </c>
    </row>
    <row r="339" spans="1:16" ht="20.100000000000001" customHeight="1">
      <c r="A339">
        <v>305</v>
      </c>
      <c r="B339" s="8">
        <v>14</v>
      </c>
      <c r="C339" s="22">
        <v>2227711809</v>
      </c>
      <c r="D339" s="9" t="s">
        <v>688</v>
      </c>
      <c r="E339" s="10" t="s">
        <v>257</v>
      </c>
      <c r="F339" s="24" t="s">
        <v>761</v>
      </c>
      <c r="G339" s="24">
        <v>0</v>
      </c>
      <c r="H339" s="11"/>
      <c r="I339" s="11"/>
      <c r="J339" s="12"/>
      <c r="K339" s="12"/>
      <c r="L339" s="12"/>
      <c r="M339" s="171">
        <v>0</v>
      </c>
      <c r="N339" s="172"/>
      <c r="O339" s="173"/>
      <c r="P339" t="s">
        <v>810</v>
      </c>
    </row>
    <row r="340" spans="1:16" ht="20.100000000000001" customHeight="1">
      <c r="A340">
        <v>306</v>
      </c>
      <c r="B340" s="8">
        <v>15</v>
      </c>
      <c r="C340" s="22">
        <v>1820523590</v>
      </c>
      <c r="D340" s="9" t="s">
        <v>244</v>
      </c>
      <c r="E340" s="10" t="s">
        <v>245</v>
      </c>
      <c r="F340" s="24" t="s">
        <v>708</v>
      </c>
      <c r="G340" s="24">
        <v>0</v>
      </c>
      <c r="H340" s="11"/>
      <c r="I340" s="11"/>
      <c r="J340" s="12"/>
      <c r="K340" s="12"/>
      <c r="L340" s="12"/>
      <c r="M340" s="171">
        <v>0</v>
      </c>
      <c r="N340" s="172"/>
      <c r="O340" s="173"/>
      <c r="P340" t="s">
        <v>810</v>
      </c>
    </row>
    <row r="341" spans="1:16" ht="20.100000000000001" customHeight="1">
      <c r="A341">
        <v>307</v>
      </c>
      <c r="B341" s="8">
        <v>16</v>
      </c>
      <c r="C341" s="22">
        <v>2120318187</v>
      </c>
      <c r="D341" s="9" t="s">
        <v>416</v>
      </c>
      <c r="E341" s="10" t="s">
        <v>245</v>
      </c>
      <c r="F341" s="24" t="s">
        <v>749</v>
      </c>
      <c r="G341" s="24">
        <v>0</v>
      </c>
      <c r="H341" s="11"/>
      <c r="I341" s="11"/>
      <c r="J341" s="12"/>
      <c r="K341" s="12"/>
      <c r="L341" s="12"/>
      <c r="M341" s="171">
        <v>0</v>
      </c>
      <c r="N341" s="172"/>
      <c r="O341" s="173"/>
      <c r="P341" t="s">
        <v>810</v>
      </c>
    </row>
    <row r="342" spans="1:16" ht="20.100000000000001" customHeight="1">
      <c r="A342">
        <v>308</v>
      </c>
      <c r="B342" s="8">
        <v>17</v>
      </c>
      <c r="C342" s="22">
        <v>2120345175</v>
      </c>
      <c r="D342" s="9" t="s">
        <v>429</v>
      </c>
      <c r="E342" s="10" t="s">
        <v>245</v>
      </c>
      <c r="F342" s="24" t="s">
        <v>751</v>
      </c>
      <c r="G342" s="24">
        <v>0</v>
      </c>
      <c r="H342" s="11"/>
      <c r="I342" s="11"/>
      <c r="J342" s="12"/>
      <c r="K342" s="12"/>
      <c r="L342" s="12"/>
      <c r="M342" s="171">
        <v>0</v>
      </c>
      <c r="N342" s="172"/>
      <c r="O342" s="173"/>
      <c r="P342" t="s">
        <v>810</v>
      </c>
    </row>
    <row r="343" spans="1:16" ht="20.100000000000001" customHeight="1">
      <c r="A343">
        <v>309</v>
      </c>
      <c r="B343" s="8">
        <v>18</v>
      </c>
      <c r="C343" s="22">
        <v>2120347970</v>
      </c>
      <c r="D343" s="9" t="s">
        <v>430</v>
      </c>
      <c r="E343" s="10" t="s">
        <v>245</v>
      </c>
      <c r="F343" s="24" t="s">
        <v>751</v>
      </c>
      <c r="G343" s="24">
        <v>0</v>
      </c>
      <c r="H343" s="11"/>
      <c r="I343" s="11"/>
      <c r="J343" s="12"/>
      <c r="K343" s="12"/>
      <c r="L343" s="12"/>
      <c r="M343" s="171">
        <v>0</v>
      </c>
      <c r="N343" s="172"/>
      <c r="O343" s="173"/>
      <c r="P343" t="s">
        <v>810</v>
      </c>
    </row>
    <row r="344" spans="1:16" ht="20.100000000000001" customHeight="1">
      <c r="A344">
        <v>310</v>
      </c>
      <c r="B344" s="8">
        <v>19</v>
      </c>
      <c r="C344" s="22">
        <v>2126521551</v>
      </c>
      <c r="D344" s="9" t="s">
        <v>317</v>
      </c>
      <c r="E344" s="10" t="s">
        <v>245</v>
      </c>
      <c r="F344" s="24" t="s">
        <v>738</v>
      </c>
      <c r="G344" s="24">
        <v>0</v>
      </c>
      <c r="H344" s="11"/>
      <c r="I344" s="11"/>
      <c r="J344" s="12"/>
      <c r="K344" s="12"/>
      <c r="L344" s="12"/>
      <c r="M344" s="171">
        <v>0</v>
      </c>
      <c r="N344" s="172"/>
      <c r="O344" s="173"/>
      <c r="P344" t="s">
        <v>810</v>
      </c>
    </row>
    <row r="345" spans="1:16" ht="20.100000000000001" customHeight="1">
      <c r="A345">
        <v>311</v>
      </c>
      <c r="B345" s="8">
        <v>20</v>
      </c>
      <c r="C345" s="22">
        <v>2226511292</v>
      </c>
      <c r="D345" s="9" t="s">
        <v>590</v>
      </c>
      <c r="E345" s="10" t="s">
        <v>245</v>
      </c>
      <c r="F345" s="24" t="s">
        <v>756</v>
      </c>
      <c r="G345" s="24">
        <v>0</v>
      </c>
      <c r="H345" s="11"/>
      <c r="I345" s="11"/>
      <c r="J345" s="12"/>
      <c r="K345" s="12"/>
      <c r="L345" s="12"/>
      <c r="M345" s="171">
        <v>0</v>
      </c>
      <c r="N345" s="172"/>
      <c r="O345" s="173"/>
      <c r="P345" t="s">
        <v>810</v>
      </c>
    </row>
    <row r="346" spans="1:16" ht="20.100000000000001" customHeight="1">
      <c r="A346">
        <v>312</v>
      </c>
      <c r="B346" s="8">
        <v>21</v>
      </c>
      <c r="C346" s="22">
        <v>2226511888</v>
      </c>
      <c r="D346" s="9" t="s">
        <v>598</v>
      </c>
      <c r="E346" s="10" t="s">
        <v>245</v>
      </c>
      <c r="F346" s="24" t="s">
        <v>756</v>
      </c>
      <c r="G346" s="24">
        <v>0</v>
      </c>
      <c r="H346" s="11"/>
      <c r="I346" s="11"/>
      <c r="J346" s="12"/>
      <c r="K346" s="12"/>
      <c r="L346" s="12"/>
      <c r="M346" s="171">
        <v>0</v>
      </c>
      <c r="N346" s="172"/>
      <c r="O346" s="173"/>
      <c r="P346" t="s">
        <v>810</v>
      </c>
    </row>
    <row r="347" spans="1:16" ht="20.100000000000001" customHeight="1">
      <c r="A347">
        <v>313</v>
      </c>
      <c r="B347" s="8">
        <v>22</v>
      </c>
      <c r="C347" s="22">
        <v>2226521161</v>
      </c>
      <c r="D347" s="9" t="s">
        <v>650</v>
      </c>
      <c r="E347" s="10" t="s">
        <v>245</v>
      </c>
      <c r="F347" s="24" t="s">
        <v>760</v>
      </c>
      <c r="G347" s="24">
        <v>0</v>
      </c>
      <c r="H347" s="11"/>
      <c r="I347" s="11"/>
      <c r="J347" s="12"/>
      <c r="K347" s="12"/>
      <c r="L347" s="12"/>
      <c r="M347" s="171">
        <v>0</v>
      </c>
      <c r="N347" s="172"/>
      <c r="O347" s="173"/>
      <c r="P347" t="s">
        <v>810</v>
      </c>
    </row>
    <row r="348" spans="1:16" ht="20.100000000000001" customHeight="1">
      <c r="A348">
        <v>314</v>
      </c>
      <c r="B348" s="8">
        <v>23</v>
      </c>
      <c r="C348" s="22">
        <v>2226521162</v>
      </c>
      <c r="D348" s="9" t="s">
        <v>332</v>
      </c>
      <c r="E348" s="10" t="s">
        <v>245</v>
      </c>
      <c r="F348" s="24" t="s">
        <v>760</v>
      </c>
      <c r="G348" s="24">
        <v>0</v>
      </c>
      <c r="H348" s="11"/>
      <c r="I348" s="11"/>
      <c r="J348" s="12"/>
      <c r="K348" s="12"/>
      <c r="L348" s="12"/>
      <c r="M348" s="171">
        <v>0</v>
      </c>
      <c r="N348" s="172"/>
      <c r="O348" s="173"/>
      <c r="P348" t="s">
        <v>810</v>
      </c>
    </row>
    <row r="349" spans="1:16" ht="20.100000000000001" customHeight="1">
      <c r="A349">
        <v>315</v>
      </c>
      <c r="B349" s="8">
        <v>24</v>
      </c>
      <c r="C349" s="22">
        <v>2226521163</v>
      </c>
      <c r="D349" s="9" t="s">
        <v>590</v>
      </c>
      <c r="E349" s="10" t="s">
        <v>245</v>
      </c>
      <c r="F349" s="24" t="s">
        <v>760</v>
      </c>
      <c r="G349" s="24">
        <v>0</v>
      </c>
      <c r="H349" s="11"/>
      <c r="I349" s="11"/>
      <c r="J349" s="12"/>
      <c r="K349" s="12"/>
      <c r="L349" s="12"/>
      <c r="M349" s="171">
        <v>0</v>
      </c>
      <c r="N349" s="172"/>
      <c r="O349" s="173"/>
      <c r="P349" t="s">
        <v>810</v>
      </c>
    </row>
    <row r="350" spans="1:16" ht="20.100000000000001" customHeight="1">
      <c r="A350">
        <v>316</v>
      </c>
      <c r="B350" s="8">
        <v>25</v>
      </c>
      <c r="C350" s="22">
        <v>2120317819</v>
      </c>
      <c r="D350" s="9" t="s">
        <v>405</v>
      </c>
      <c r="E350" s="10" t="s">
        <v>406</v>
      </c>
      <c r="F350" s="24" t="s">
        <v>732</v>
      </c>
      <c r="G350" s="24">
        <v>0</v>
      </c>
      <c r="H350" s="11"/>
      <c r="I350" s="11"/>
      <c r="J350" s="12"/>
      <c r="K350" s="12"/>
      <c r="L350" s="12"/>
      <c r="M350" s="171">
        <v>0</v>
      </c>
      <c r="N350" s="172"/>
      <c r="O350" s="173"/>
      <c r="P350" t="s">
        <v>810</v>
      </c>
    </row>
    <row r="351" spans="1:16" ht="20.100000000000001" customHeight="1">
      <c r="A351">
        <v>317</v>
      </c>
      <c r="B351" s="8">
        <v>26</v>
      </c>
      <c r="C351" s="22">
        <v>2121713653</v>
      </c>
      <c r="D351" s="9" t="s">
        <v>529</v>
      </c>
      <c r="E351" s="10" t="s">
        <v>530</v>
      </c>
      <c r="F351" s="24" t="s">
        <v>717</v>
      </c>
      <c r="G351" s="24">
        <v>0</v>
      </c>
      <c r="H351" s="11"/>
      <c r="I351" s="11"/>
      <c r="J351" s="12"/>
      <c r="K351" s="12"/>
      <c r="L351" s="12"/>
      <c r="M351" s="171">
        <v>0</v>
      </c>
      <c r="N351" s="172"/>
      <c r="O351" s="173"/>
      <c r="P351" t="s">
        <v>810</v>
      </c>
    </row>
    <row r="352" spans="1:16" ht="20.100000000000001" customHeight="1">
      <c r="A352">
        <v>318</v>
      </c>
      <c r="B352" s="8">
        <v>27</v>
      </c>
      <c r="C352" s="22">
        <v>2121715847</v>
      </c>
      <c r="D352" s="9" t="s">
        <v>542</v>
      </c>
      <c r="E352" s="10" t="s">
        <v>530</v>
      </c>
      <c r="F352" s="24" t="s">
        <v>717</v>
      </c>
      <c r="G352" s="24">
        <v>0</v>
      </c>
      <c r="H352" s="11"/>
      <c r="I352" s="11"/>
      <c r="J352" s="12"/>
      <c r="K352" s="12"/>
      <c r="L352" s="12"/>
      <c r="M352" s="171">
        <v>0</v>
      </c>
      <c r="N352" s="172"/>
      <c r="O352" s="173"/>
      <c r="P352" t="s">
        <v>810</v>
      </c>
    </row>
    <row r="353" spans="1:16" ht="20.100000000000001" customHeight="1">
      <c r="A353">
        <v>319</v>
      </c>
      <c r="B353" s="8">
        <v>28</v>
      </c>
      <c r="C353" s="22">
        <v>2121218377</v>
      </c>
      <c r="D353" s="9" t="s">
        <v>509</v>
      </c>
      <c r="E353" s="10" t="s">
        <v>510</v>
      </c>
      <c r="F353" s="24" t="s">
        <v>742</v>
      </c>
      <c r="G353" s="24">
        <v>0</v>
      </c>
      <c r="H353" s="11"/>
      <c r="I353" s="11"/>
      <c r="J353" s="12"/>
      <c r="K353" s="12"/>
      <c r="L353" s="12"/>
      <c r="M353" s="171">
        <v>0</v>
      </c>
      <c r="N353" s="172"/>
      <c r="O353" s="173"/>
      <c r="P353" t="s">
        <v>810</v>
      </c>
    </row>
    <row r="354" spans="1:16" ht="20.100000000000001" customHeight="1">
      <c r="A354">
        <v>320</v>
      </c>
      <c r="B354" s="8">
        <v>29</v>
      </c>
      <c r="C354" s="22">
        <v>2121717111</v>
      </c>
      <c r="D354" s="9" t="s">
        <v>545</v>
      </c>
      <c r="E354" s="10" t="s">
        <v>510</v>
      </c>
      <c r="F354" s="24" t="s">
        <v>752</v>
      </c>
      <c r="G354" s="24">
        <v>0</v>
      </c>
      <c r="H354" s="11"/>
      <c r="I354" s="11"/>
      <c r="J354" s="12"/>
      <c r="K354" s="12"/>
      <c r="L354" s="12"/>
      <c r="M354" s="171">
        <v>0</v>
      </c>
      <c r="N354" s="172"/>
      <c r="O354" s="173"/>
      <c r="P354" t="s">
        <v>810</v>
      </c>
    </row>
    <row r="355" spans="1:16" ht="20.100000000000001" customHeight="1">
      <c r="A355">
        <v>321</v>
      </c>
      <c r="B355" s="13">
        <v>30</v>
      </c>
      <c r="C355" s="22">
        <v>2227521164</v>
      </c>
      <c r="D355" s="9" t="s">
        <v>556</v>
      </c>
      <c r="E355" s="10" t="s">
        <v>510</v>
      </c>
      <c r="F355" s="24" t="s">
        <v>760</v>
      </c>
      <c r="G355" s="24">
        <v>0</v>
      </c>
      <c r="H355" s="14"/>
      <c r="I355" s="14"/>
      <c r="J355" s="15"/>
      <c r="K355" s="15"/>
      <c r="L355" s="15"/>
      <c r="M355" s="193">
        <v>0</v>
      </c>
      <c r="N355" s="194"/>
      <c r="O355" s="195"/>
      <c r="P355" t="s">
        <v>810</v>
      </c>
    </row>
    <row r="356" spans="1:16" ht="20.100000000000001" customHeight="1">
      <c r="A356">
        <v>322</v>
      </c>
      <c r="B356" s="16">
        <v>31</v>
      </c>
      <c r="C356" s="23">
        <v>2120258631</v>
      </c>
      <c r="D356" s="17" t="s">
        <v>271</v>
      </c>
      <c r="E356" s="18" t="s">
        <v>355</v>
      </c>
      <c r="F356" s="25" t="s">
        <v>746</v>
      </c>
      <c r="G356" s="25">
        <v>0</v>
      </c>
      <c r="H356" s="19"/>
      <c r="I356" s="19"/>
      <c r="J356" s="20"/>
      <c r="K356" s="20"/>
      <c r="L356" s="20"/>
      <c r="M356" s="188">
        <v>0</v>
      </c>
      <c r="N356" s="189"/>
      <c r="O356" s="190"/>
      <c r="P356" t="s">
        <v>810</v>
      </c>
    </row>
    <row r="357" spans="1:16" ht="20.100000000000001" customHeight="1">
      <c r="A357">
        <v>323</v>
      </c>
      <c r="B357" s="8">
        <v>32</v>
      </c>
      <c r="C357" s="22">
        <v>2227521165</v>
      </c>
      <c r="D357" s="9" t="s">
        <v>677</v>
      </c>
      <c r="E357" s="10" t="s">
        <v>678</v>
      </c>
      <c r="F357" s="24" t="s">
        <v>760</v>
      </c>
      <c r="G357" s="24">
        <v>0</v>
      </c>
      <c r="H357" s="11"/>
      <c r="I357" s="11"/>
      <c r="J357" s="12"/>
      <c r="K357" s="12"/>
      <c r="L357" s="12"/>
      <c r="M357" s="171">
        <v>0</v>
      </c>
      <c r="N357" s="172"/>
      <c r="O357" s="173"/>
      <c r="P357" t="s">
        <v>810</v>
      </c>
    </row>
    <row r="358" spans="1:16" ht="20.100000000000001" customHeight="1">
      <c r="A358">
        <v>324</v>
      </c>
      <c r="B358" s="8">
        <v>33</v>
      </c>
      <c r="C358" s="22">
        <v>2120313159</v>
      </c>
      <c r="D358" s="9" t="s">
        <v>363</v>
      </c>
      <c r="E358" s="10" t="s">
        <v>364</v>
      </c>
      <c r="F358" s="24" t="s">
        <v>749</v>
      </c>
      <c r="G358" s="24">
        <v>0</v>
      </c>
      <c r="H358" s="11"/>
      <c r="I358" s="11"/>
      <c r="J358" s="12"/>
      <c r="K358" s="12"/>
      <c r="L358" s="12"/>
      <c r="M358" s="171">
        <v>0</v>
      </c>
      <c r="N358" s="172"/>
      <c r="O358" s="173"/>
      <c r="P358" t="s">
        <v>810</v>
      </c>
    </row>
    <row r="359" spans="1:16" ht="20.100000000000001" customHeight="1">
      <c r="A359">
        <v>325</v>
      </c>
      <c r="B359" s="8">
        <v>34</v>
      </c>
      <c r="C359" s="22">
        <v>2120325307</v>
      </c>
      <c r="D359" s="9" t="s">
        <v>422</v>
      </c>
      <c r="E359" s="10" t="s">
        <v>364</v>
      </c>
      <c r="F359" s="24" t="s">
        <v>749</v>
      </c>
      <c r="G359" s="24">
        <v>0</v>
      </c>
      <c r="H359" s="11"/>
      <c r="I359" s="11"/>
      <c r="J359" s="12"/>
      <c r="K359" s="12"/>
      <c r="L359" s="12"/>
      <c r="M359" s="171">
        <v>0</v>
      </c>
      <c r="N359" s="172"/>
      <c r="O359" s="173"/>
      <c r="P359" t="s">
        <v>810</v>
      </c>
    </row>
    <row r="360" spans="1:16" ht="20.100000000000001" customHeight="1">
      <c r="A360">
        <v>326</v>
      </c>
      <c r="B360" s="8">
        <v>35</v>
      </c>
      <c r="C360" s="22">
        <v>2120715853</v>
      </c>
      <c r="D360" s="9" t="s">
        <v>361</v>
      </c>
      <c r="E360" s="10" t="s">
        <v>364</v>
      </c>
      <c r="F360" s="24" t="s">
        <v>743</v>
      </c>
      <c r="G360" s="24">
        <v>0</v>
      </c>
      <c r="H360" s="11"/>
      <c r="I360" s="11"/>
      <c r="J360" s="12"/>
      <c r="K360" s="12"/>
      <c r="L360" s="12"/>
      <c r="M360" s="171">
        <v>0</v>
      </c>
      <c r="N360" s="172"/>
      <c r="O360" s="173"/>
      <c r="P360" t="s">
        <v>810</v>
      </c>
    </row>
    <row r="361" spans="1:16" ht="20.100000000000001" customHeight="1">
      <c r="A361">
        <v>327</v>
      </c>
      <c r="B361" s="8">
        <v>36</v>
      </c>
      <c r="C361" s="22">
        <v>2226511293</v>
      </c>
      <c r="D361" s="9" t="s">
        <v>591</v>
      </c>
      <c r="E361" s="10" t="s">
        <v>364</v>
      </c>
      <c r="F361" s="24" t="s">
        <v>756</v>
      </c>
      <c r="G361" s="24">
        <v>0</v>
      </c>
      <c r="H361" s="11"/>
      <c r="I361" s="11"/>
      <c r="J361" s="12"/>
      <c r="K361" s="12"/>
      <c r="L361" s="12"/>
      <c r="M361" s="171">
        <v>0</v>
      </c>
      <c r="N361" s="172"/>
      <c r="O361" s="173"/>
      <c r="P361" t="s">
        <v>810</v>
      </c>
    </row>
    <row r="362" spans="1:16" ht="20.100000000000001" customHeight="1">
      <c r="A362">
        <v>328</v>
      </c>
      <c r="B362" s="8">
        <v>37</v>
      </c>
      <c r="C362" s="22">
        <v>2120317821</v>
      </c>
      <c r="D362" s="9" t="s">
        <v>407</v>
      </c>
      <c r="E362" s="10" t="s">
        <v>408</v>
      </c>
      <c r="F362" s="24" t="s">
        <v>732</v>
      </c>
      <c r="G362" s="24">
        <v>0</v>
      </c>
      <c r="H362" s="11"/>
      <c r="I362" s="11"/>
      <c r="J362" s="12"/>
      <c r="K362" s="12"/>
      <c r="L362" s="12"/>
      <c r="M362" s="171">
        <v>0</v>
      </c>
      <c r="N362" s="172"/>
      <c r="O362" s="173"/>
      <c r="P362" t="s">
        <v>810</v>
      </c>
    </row>
    <row r="363" spans="1:16" ht="20.100000000000001" customHeight="1">
      <c r="A363">
        <v>329</v>
      </c>
      <c r="B363" s="8">
        <v>38</v>
      </c>
      <c r="C363" s="22">
        <v>2120319684</v>
      </c>
      <c r="D363" s="9" t="s">
        <v>332</v>
      </c>
      <c r="E363" s="10" t="s">
        <v>408</v>
      </c>
      <c r="F363" s="24" t="s">
        <v>732</v>
      </c>
      <c r="G363" s="24">
        <v>0</v>
      </c>
      <c r="H363" s="11"/>
      <c r="I363" s="11"/>
      <c r="J363" s="12"/>
      <c r="K363" s="12"/>
      <c r="L363" s="12"/>
      <c r="M363" s="171">
        <v>0</v>
      </c>
      <c r="N363" s="172"/>
      <c r="O363" s="173"/>
      <c r="P363" t="s">
        <v>810</v>
      </c>
    </row>
    <row r="364" spans="1:16" ht="20.100000000000001" customHeight="1">
      <c r="A364">
        <v>330</v>
      </c>
      <c r="B364" s="8">
        <v>39</v>
      </c>
      <c r="C364" s="22">
        <v>2120319797</v>
      </c>
      <c r="D364" s="9" t="s">
        <v>420</v>
      </c>
      <c r="E364" s="10" t="s">
        <v>408</v>
      </c>
      <c r="F364" s="24" t="s">
        <v>732</v>
      </c>
      <c r="G364" s="24">
        <v>0</v>
      </c>
      <c r="H364" s="11"/>
      <c r="I364" s="11"/>
      <c r="J364" s="12"/>
      <c r="K364" s="12"/>
      <c r="L364" s="12"/>
      <c r="M364" s="171">
        <v>0</v>
      </c>
      <c r="N364" s="172"/>
      <c r="O364" s="173"/>
      <c r="P364" t="s">
        <v>810</v>
      </c>
    </row>
    <row r="365" spans="1:16" ht="20.100000000000001" customHeight="1">
      <c r="A365">
        <v>331</v>
      </c>
      <c r="B365" s="8">
        <v>40</v>
      </c>
      <c r="C365" s="22">
        <v>2120717451</v>
      </c>
      <c r="D365" s="9" t="s">
        <v>481</v>
      </c>
      <c r="E365" s="10" t="s">
        <v>408</v>
      </c>
      <c r="F365" s="24" t="s">
        <v>749</v>
      </c>
      <c r="G365" s="24">
        <v>0</v>
      </c>
      <c r="H365" s="11"/>
      <c r="I365" s="11"/>
      <c r="J365" s="12"/>
      <c r="K365" s="12"/>
      <c r="L365" s="12"/>
      <c r="M365" s="171">
        <v>0</v>
      </c>
      <c r="N365" s="172"/>
      <c r="O365" s="173"/>
      <c r="P365" t="s">
        <v>810</v>
      </c>
    </row>
    <row r="366" spans="1:16" ht="20.100000000000001" customHeight="1">
      <c r="A366">
        <v>332</v>
      </c>
      <c r="B366" s="8">
        <v>41</v>
      </c>
      <c r="C366" s="22">
        <v>2120725861</v>
      </c>
      <c r="D366" s="9" t="s">
        <v>312</v>
      </c>
      <c r="E366" s="10" t="s">
        <v>408</v>
      </c>
      <c r="F366" s="24" t="s">
        <v>752</v>
      </c>
      <c r="G366" s="24">
        <v>0</v>
      </c>
      <c r="H366" s="11"/>
      <c r="I366" s="11"/>
      <c r="J366" s="12"/>
      <c r="K366" s="12"/>
      <c r="L366" s="12"/>
      <c r="M366" s="171">
        <v>0</v>
      </c>
      <c r="N366" s="172"/>
      <c r="O366" s="173"/>
      <c r="P366" t="s">
        <v>810</v>
      </c>
    </row>
    <row r="367" spans="1:16" ht="20.100000000000001" customHeight="1">
      <c r="A367">
        <v>333</v>
      </c>
      <c r="B367" s="8">
        <v>42</v>
      </c>
      <c r="C367" s="22">
        <v>2126521554</v>
      </c>
      <c r="D367" s="9" t="s">
        <v>577</v>
      </c>
      <c r="E367" s="10" t="s">
        <v>408</v>
      </c>
      <c r="F367" s="24" t="s">
        <v>738</v>
      </c>
      <c r="G367" s="24">
        <v>0</v>
      </c>
      <c r="H367" s="11"/>
      <c r="I367" s="11"/>
      <c r="J367" s="12"/>
      <c r="K367" s="12"/>
      <c r="L367" s="12"/>
      <c r="M367" s="171">
        <v>0</v>
      </c>
      <c r="N367" s="172"/>
      <c r="O367" s="173"/>
      <c r="P367" t="s">
        <v>810</v>
      </c>
    </row>
    <row r="368" spans="1:16" ht="20.100000000000001" customHeight="1">
      <c r="A368">
        <v>334</v>
      </c>
      <c r="B368" s="8">
        <v>43</v>
      </c>
      <c r="C368" s="22">
        <v>2227521166</v>
      </c>
      <c r="D368" s="9" t="s">
        <v>679</v>
      </c>
      <c r="E368" s="10" t="s">
        <v>408</v>
      </c>
      <c r="F368" s="24" t="s">
        <v>760</v>
      </c>
      <c r="G368" s="24">
        <v>0</v>
      </c>
      <c r="H368" s="11"/>
      <c r="I368" s="11"/>
      <c r="J368" s="12"/>
      <c r="K368" s="12"/>
      <c r="L368" s="12"/>
      <c r="M368" s="171">
        <v>0</v>
      </c>
      <c r="N368" s="172"/>
      <c r="O368" s="173"/>
      <c r="P368" t="s">
        <v>810</v>
      </c>
    </row>
    <row r="369" spans="1:16" ht="20.100000000000001" customHeight="1">
      <c r="A369">
        <v>335</v>
      </c>
      <c r="B369" s="8">
        <v>44</v>
      </c>
      <c r="C369" s="22">
        <v>2126521548</v>
      </c>
      <c r="D369" s="9" t="s">
        <v>573</v>
      </c>
      <c r="E369" s="10" t="s">
        <v>574</v>
      </c>
      <c r="F369" s="24" t="s">
        <v>738</v>
      </c>
      <c r="G369" s="24">
        <v>0</v>
      </c>
      <c r="H369" s="11"/>
      <c r="I369" s="11"/>
      <c r="J369" s="12"/>
      <c r="K369" s="12"/>
      <c r="L369" s="12"/>
      <c r="M369" s="171">
        <v>0</v>
      </c>
      <c r="N369" s="172"/>
      <c r="O369" s="173"/>
      <c r="P369" t="s">
        <v>810</v>
      </c>
    </row>
    <row r="370" spans="1:16" ht="20.100000000000001" customHeight="1">
      <c r="A370">
        <v>336</v>
      </c>
      <c r="B370" s="8">
        <v>45</v>
      </c>
      <c r="C370" s="22">
        <v>2226511295</v>
      </c>
      <c r="D370" s="9" t="s">
        <v>592</v>
      </c>
      <c r="E370" s="10" t="s">
        <v>574</v>
      </c>
      <c r="F370" s="24" t="s">
        <v>756</v>
      </c>
      <c r="G370" s="24">
        <v>0</v>
      </c>
      <c r="H370" s="11"/>
      <c r="I370" s="11"/>
      <c r="J370" s="12"/>
      <c r="K370" s="12"/>
      <c r="L370" s="12"/>
      <c r="M370" s="171">
        <v>0</v>
      </c>
      <c r="N370" s="172"/>
      <c r="O370" s="173"/>
      <c r="P370" t="s">
        <v>810</v>
      </c>
    </row>
    <row r="371" spans="1:16" ht="20.100000000000001" customHeight="1">
      <c r="A371">
        <v>337</v>
      </c>
      <c r="B371" s="8">
        <v>46</v>
      </c>
      <c r="C371" s="22">
        <v>2226521168</v>
      </c>
      <c r="D371" s="9" t="s">
        <v>373</v>
      </c>
      <c r="E371" s="10" t="s">
        <v>574</v>
      </c>
      <c r="F371" s="24" t="s">
        <v>760</v>
      </c>
      <c r="G371" s="24">
        <v>0</v>
      </c>
      <c r="H371" s="11"/>
      <c r="I371" s="11"/>
      <c r="J371" s="12"/>
      <c r="K371" s="12"/>
      <c r="L371" s="12"/>
      <c r="M371" s="171">
        <v>0</v>
      </c>
      <c r="N371" s="172"/>
      <c r="O371" s="173"/>
      <c r="P371" t="s">
        <v>810</v>
      </c>
    </row>
    <row r="372" spans="1:16" ht="20.100000000000001" customHeight="1">
      <c r="A372">
        <v>338</v>
      </c>
      <c r="B372" s="8">
        <v>47</v>
      </c>
      <c r="C372" s="22">
        <v>2120716833</v>
      </c>
      <c r="D372" s="9" t="s">
        <v>317</v>
      </c>
      <c r="E372" s="10" t="s">
        <v>478</v>
      </c>
      <c r="F372" s="24" t="s">
        <v>717</v>
      </c>
      <c r="G372" s="24">
        <v>0</v>
      </c>
      <c r="H372" s="11"/>
      <c r="I372" s="11"/>
      <c r="J372" s="12"/>
      <c r="K372" s="12"/>
      <c r="L372" s="12"/>
      <c r="M372" s="171">
        <v>0</v>
      </c>
      <c r="N372" s="172"/>
      <c r="O372" s="173"/>
      <c r="P372" t="s">
        <v>810</v>
      </c>
    </row>
    <row r="373" spans="1:16" s="5" customFormat="1" ht="18.75" customHeight="1">
      <c r="B373" s="175" t="s">
        <v>797</v>
      </c>
      <c r="C373" s="175"/>
      <c r="D373" s="175"/>
      <c r="E373" s="175"/>
      <c r="F373" s="175"/>
      <c r="G373" s="175"/>
      <c r="H373" s="175"/>
      <c r="I373" s="175"/>
      <c r="J373" s="175"/>
      <c r="K373" s="175"/>
      <c r="L373" s="175"/>
      <c r="M373" s="3"/>
      <c r="N373" s="3"/>
      <c r="O373" s="3"/>
    </row>
    <row r="374" spans="1:16" ht="9" customHeight="1"/>
    <row r="375" spans="1:16" ht="15" customHeight="1">
      <c r="B375" s="178" t="s">
        <v>0</v>
      </c>
      <c r="C375" s="177" t="s">
        <v>9</v>
      </c>
      <c r="D375" s="191" t="s">
        <v>3</v>
      </c>
      <c r="E375" s="192" t="s">
        <v>4</v>
      </c>
      <c r="F375" s="177" t="s">
        <v>15</v>
      </c>
      <c r="G375" s="177" t="s">
        <v>237</v>
      </c>
      <c r="H375" s="177" t="s">
        <v>189</v>
      </c>
      <c r="I375" s="179" t="s">
        <v>188</v>
      </c>
      <c r="J375" s="177" t="s">
        <v>10</v>
      </c>
      <c r="K375" s="181" t="s">
        <v>6</v>
      </c>
      <c r="L375" s="181"/>
      <c r="M375" s="182" t="s">
        <v>11</v>
      </c>
      <c r="N375" s="183"/>
      <c r="O375" s="184"/>
    </row>
    <row r="376" spans="1:16" ht="27" customHeight="1">
      <c r="B376" s="178"/>
      <c r="C376" s="178"/>
      <c r="D376" s="191"/>
      <c r="E376" s="192"/>
      <c r="F376" s="178"/>
      <c r="G376" s="178"/>
      <c r="H376" s="178"/>
      <c r="I376" s="180"/>
      <c r="J376" s="178"/>
      <c r="K376" s="7" t="s">
        <v>12</v>
      </c>
      <c r="L376" s="7" t="s">
        <v>13</v>
      </c>
      <c r="M376" s="185"/>
      <c r="N376" s="186"/>
      <c r="O376" s="187"/>
    </row>
    <row r="377" spans="1:16" ht="20.100000000000001" customHeight="1">
      <c r="A377">
        <v>339</v>
      </c>
      <c r="B377" s="8">
        <v>1</v>
      </c>
      <c r="C377" s="22">
        <v>2120516616</v>
      </c>
      <c r="D377" s="9" t="s">
        <v>445</v>
      </c>
      <c r="E377" s="10" t="s">
        <v>446</v>
      </c>
      <c r="F377" s="24" t="s">
        <v>723</v>
      </c>
      <c r="G377" s="24">
        <v>0</v>
      </c>
      <c r="H377" s="11"/>
      <c r="I377" s="11"/>
      <c r="J377" s="12"/>
      <c r="K377" s="12"/>
      <c r="L377" s="12"/>
      <c r="M377" s="188">
        <v>0</v>
      </c>
      <c r="N377" s="189"/>
      <c r="O377" s="190"/>
      <c r="P377" t="s">
        <v>811</v>
      </c>
    </row>
    <row r="378" spans="1:16" ht="20.100000000000001" customHeight="1">
      <c r="A378">
        <v>340</v>
      </c>
      <c r="B378" s="8">
        <v>2</v>
      </c>
      <c r="C378" s="22">
        <v>2226521169</v>
      </c>
      <c r="D378" s="9" t="s">
        <v>410</v>
      </c>
      <c r="E378" s="10" t="s">
        <v>446</v>
      </c>
      <c r="F378" s="24" t="s">
        <v>760</v>
      </c>
      <c r="G378" s="24">
        <v>0</v>
      </c>
      <c r="H378" s="11"/>
      <c r="I378" s="11"/>
      <c r="J378" s="12"/>
      <c r="K378" s="12"/>
      <c r="L378" s="12"/>
      <c r="M378" s="171">
        <v>0</v>
      </c>
      <c r="N378" s="172"/>
      <c r="O378" s="173"/>
      <c r="P378" t="s">
        <v>811</v>
      </c>
    </row>
    <row r="379" spans="1:16" ht="20.100000000000001" customHeight="1">
      <c r="A379">
        <v>341</v>
      </c>
      <c r="B379" s="8">
        <v>3</v>
      </c>
      <c r="C379" s="22">
        <v>2226261820</v>
      </c>
      <c r="D379" s="9" t="s">
        <v>346</v>
      </c>
      <c r="E379" s="10" t="s">
        <v>446</v>
      </c>
      <c r="F379" s="24" t="s">
        <v>759</v>
      </c>
      <c r="G379" s="24">
        <v>0</v>
      </c>
      <c r="H379" s="11"/>
      <c r="I379" s="11"/>
      <c r="J379" s="12"/>
      <c r="K379" s="12"/>
      <c r="L379" s="12"/>
      <c r="M379" s="171">
        <v>0</v>
      </c>
      <c r="N379" s="172"/>
      <c r="O379" s="173"/>
      <c r="P379" t="s">
        <v>811</v>
      </c>
    </row>
    <row r="380" spans="1:16" ht="20.100000000000001" customHeight="1">
      <c r="A380">
        <v>342</v>
      </c>
      <c r="B380" s="8">
        <v>4</v>
      </c>
      <c r="C380" s="22">
        <v>2027522150</v>
      </c>
      <c r="D380" s="9" t="s">
        <v>314</v>
      </c>
      <c r="E380" s="10" t="s">
        <v>315</v>
      </c>
      <c r="F380" s="24" t="s">
        <v>738</v>
      </c>
      <c r="G380" s="24">
        <v>0</v>
      </c>
      <c r="H380" s="11"/>
      <c r="I380" s="11"/>
      <c r="J380" s="12"/>
      <c r="K380" s="12"/>
      <c r="L380" s="12"/>
      <c r="M380" s="171">
        <v>0</v>
      </c>
      <c r="N380" s="172"/>
      <c r="O380" s="173"/>
      <c r="P380" t="s">
        <v>811</v>
      </c>
    </row>
    <row r="381" spans="1:16" ht="20.100000000000001" customHeight="1">
      <c r="A381">
        <v>343</v>
      </c>
      <c r="B381" s="8">
        <v>5</v>
      </c>
      <c r="C381" s="22">
        <v>2120315315</v>
      </c>
      <c r="D381" s="9" t="s">
        <v>332</v>
      </c>
      <c r="E381" s="10" t="s">
        <v>315</v>
      </c>
      <c r="F381" s="24" t="s">
        <v>732</v>
      </c>
      <c r="G381" s="24">
        <v>0</v>
      </c>
      <c r="H381" s="11"/>
      <c r="I381" s="11"/>
      <c r="J381" s="12"/>
      <c r="K381" s="12"/>
      <c r="L381" s="12"/>
      <c r="M381" s="171">
        <v>0</v>
      </c>
      <c r="N381" s="172"/>
      <c r="O381" s="173"/>
      <c r="P381" t="s">
        <v>811</v>
      </c>
    </row>
    <row r="382" spans="1:16" ht="20.100000000000001" customHeight="1">
      <c r="A382">
        <v>344</v>
      </c>
      <c r="B382" s="8">
        <v>6</v>
      </c>
      <c r="C382" s="22">
        <v>2226521171</v>
      </c>
      <c r="D382" s="9" t="s">
        <v>651</v>
      </c>
      <c r="E382" s="10" t="s">
        <v>315</v>
      </c>
      <c r="F382" s="24" t="s">
        <v>760</v>
      </c>
      <c r="G382" s="24">
        <v>0</v>
      </c>
      <c r="H382" s="11"/>
      <c r="I382" s="11"/>
      <c r="J382" s="12"/>
      <c r="K382" s="12"/>
      <c r="L382" s="12"/>
      <c r="M382" s="171">
        <v>0</v>
      </c>
      <c r="N382" s="172"/>
      <c r="O382" s="173"/>
      <c r="P382" t="s">
        <v>811</v>
      </c>
    </row>
    <row r="383" spans="1:16" ht="20.100000000000001" customHeight="1">
      <c r="A383">
        <v>345</v>
      </c>
      <c r="B383" s="8">
        <v>7</v>
      </c>
      <c r="C383" s="22">
        <v>2226521172</v>
      </c>
      <c r="D383" s="9" t="s">
        <v>652</v>
      </c>
      <c r="E383" s="10" t="s">
        <v>315</v>
      </c>
      <c r="F383" s="24" t="s">
        <v>760</v>
      </c>
      <c r="G383" s="24">
        <v>0</v>
      </c>
      <c r="H383" s="11"/>
      <c r="I383" s="11"/>
      <c r="J383" s="12"/>
      <c r="K383" s="12"/>
      <c r="L383" s="12"/>
      <c r="M383" s="171">
        <v>0</v>
      </c>
      <c r="N383" s="172"/>
      <c r="O383" s="173"/>
      <c r="P383" t="s">
        <v>811</v>
      </c>
    </row>
    <row r="384" spans="1:16" ht="20.100000000000001" customHeight="1">
      <c r="A384">
        <v>346</v>
      </c>
      <c r="B384" s="8">
        <v>8</v>
      </c>
      <c r="C384" s="22">
        <v>2227521173</v>
      </c>
      <c r="D384" s="9" t="s">
        <v>680</v>
      </c>
      <c r="E384" s="10" t="s">
        <v>681</v>
      </c>
      <c r="F384" s="24" t="s">
        <v>760</v>
      </c>
      <c r="G384" s="24">
        <v>0</v>
      </c>
      <c r="H384" s="11"/>
      <c r="I384" s="11"/>
      <c r="J384" s="12"/>
      <c r="K384" s="12"/>
      <c r="L384" s="12"/>
      <c r="M384" s="171">
        <v>0</v>
      </c>
      <c r="N384" s="172"/>
      <c r="O384" s="173"/>
      <c r="P384" t="s">
        <v>811</v>
      </c>
    </row>
    <row r="385" spans="1:16" ht="20.100000000000001" customHeight="1">
      <c r="A385">
        <v>347</v>
      </c>
      <c r="B385" s="8">
        <v>9</v>
      </c>
      <c r="C385" s="22">
        <v>2121313142</v>
      </c>
      <c r="D385" s="9" t="s">
        <v>256</v>
      </c>
      <c r="E385" s="10" t="s">
        <v>513</v>
      </c>
      <c r="F385" s="24" t="s">
        <v>749</v>
      </c>
      <c r="G385" s="24">
        <v>0</v>
      </c>
      <c r="H385" s="11"/>
      <c r="I385" s="11"/>
      <c r="J385" s="12"/>
      <c r="K385" s="12"/>
      <c r="L385" s="12"/>
      <c r="M385" s="171">
        <v>0</v>
      </c>
      <c r="N385" s="172"/>
      <c r="O385" s="173"/>
      <c r="P385" t="s">
        <v>811</v>
      </c>
    </row>
    <row r="386" spans="1:16" ht="20.100000000000001" customHeight="1">
      <c r="A386">
        <v>348</v>
      </c>
      <c r="B386" s="8">
        <v>10</v>
      </c>
      <c r="C386" s="22">
        <v>2227521174</v>
      </c>
      <c r="D386" s="9" t="s">
        <v>562</v>
      </c>
      <c r="E386" s="10" t="s">
        <v>513</v>
      </c>
      <c r="F386" s="24" t="s">
        <v>760</v>
      </c>
      <c r="G386" s="24">
        <v>0</v>
      </c>
      <c r="H386" s="11"/>
      <c r="I386" s="11"/>
      <c r="J386" s="12"/>
      <c r="K386" s="12"/>
      <c r="L386" s="12"/>
      <c r="M386" s="171">
        <v>0</v>
      </c>
      <c r="N386" s="172"/>
      <c r="O386" s="173"/>
      <c r="P386" t="s">
        <v>811</v>
      </c>
    </row>
    <row r="387" spans="1:16" ht="20.100000000000001" customHeight="1">
      <c r="A387">
        <v>349</v>
      </c>
      <c r="B387" s="8">
        <v>11</v>
      </c>
      <c r="C387" s="22">
        <v>2227521175</v>
      </c>
      <c r="D387" s="9" t="s">
        <v>682</v>
      </c>
      <c r="E387" s="10" t="s">
        <v>683</v>
      </c>
      <c r="F387" s="24" t="s">
        <v>760</v>
      </c>
      <c r="G387" s="24">
        <v>0</v>
      </c>
      <c r="H387" s="11"/>
      <c r="I387" s="11"/>
      <c r="J387" s="12"/>
      <c r="K387" s="12"/>
      <c r="L387" s="12"/>
      <c r="M387" s="171">
        <v>0</v>
      </c>
      <c r="N387" s="172"/>
      <c r="O387" s="173"/>
      <c r="P387" t="s">
        <v>811</v>
      </c>
    </row>
    <row r="388" spans="1:16" ht="20.100000000000001" customHeight="1">
      <c r="A388">
        <v>350</v>
      </c>
      <c r="B388" s="8">
        <v>12</v>
      </c>
      <c r="C388" s="22">
        <v>2121718655</v>
      </c>
      <c r="D388" s="9" t="s">
        <v>551</v>
      </c>
      <c r="E388" s="10" t="s">
        <v>552</v>
      </c>
      <c r="F388" s="24" t="s">
        <v>717</v>
      </c>
      <c r="G388" s="24">
        <v>0</v>
      </c>
      <c r="H388" s="11"/>
      <c r="I388" s="11"/>
      <c r="J388" s="12"/>
      <c r="K388" s="12"/>
      <c r="L388" s="12"/>
      <c r="M388" s="171">
        <v>0</v>
      </c>
      <c r="N388" s="172"/>
      <c r="O388" s="173"/>
      <c r="P388" t="s">
        <v>811</v>
      </c>
    </row>
    <row r="389" spans="1:16" ht="20.100000000000001" customHeight="1">
      <c r="A389">
        <v>351</v>
      </c>
      <c r="B389" s="8">
        <v>13</v>
      </c>
      <c r="C389" s="22">
        <v>2120218665</v>
      </c>
      <c r="D389" s="9" t="s">
        <v>335</v>
      </c>
      <c r="E389" s="10" t="s">
        <v>336</v>
      </c>
      <c r="F389" s="24" t="s">
        <v>742</v>
      </c>
      <c r="G389" s="24">
        <v>0</v>
      </c>
      <c r="H389" s="11"/>
      <c r="I389" s="11"/>
      <c r="J389" s="12"/>
      <c r="K389" s="12"/>
      <c r="L389" s="12"/>
      <c r="M389" s="171">
        <v>0</v>
      </c>
      <c r="N389" s="172"/>
      <c r="O389" s="173"/>
      <c r="P389" t="s">
        <v>811</v>
      </c>
    </row>
    <row r="390" spans="1:16" ht="20.100000000000001" customHeight="1">
      <c r="A390">
        <v>352</v>
      </c>
      <c r="B390" s="8">
        <v>14</v>
      </c>
      <c r="C390" s="22">
        <v>2226521176</v>
      </c>
      <c r="D390" s="9" t="s">
        <v>653</v>
      </c>
      <c r="E390" s="10" t="s">
        <v>336</v>
      </c>
      <c r="F390" s="24" t="s">
        <v>760</v>
      </c>
      <c r="G390" s="24">
        <v>0</v>
      </c>
      <c r="H390" s="11"/>
      <c r="I390" s="11"/>
      <c r="J390" s="12"/>
      <c r="K390" s="12"/>
      <c r="L390" s="12"/>
      <c r="M390" s="171">
        <v>0</v>
      </c>
      <c r="N390" s="172"/>
      <c r="O390" s="173"/>
      <c r="P390" t="s">
        <v>811</v>
      </c>
    </row>
    <row r="391" spans="1:16" ht="20.100000000000001" customHeight="1">
      <c r="A391">
        <v>353</v>
      </c>
      <c r="B391" s="8">
        <v>15</v>
      </c>
      <c r="C391" s="22">
        <v>2020355514</v>
      </c>
      <c r="D391" s="9" t="s">
        <v>269</v>
      </c>
      <c r="E391" s="10" t="s">
        <v>270</v>
      </c>
      <c r="F391" s="24" t="s">
        <v>721</v>
      </c>
      <c r="G391" s="24">
        <v>0</v>
      </c>
      <c r="H391" s="11"/>
      <c r="I391" s="11"/>
      <c r="J391" s="12"/>
      <c r="K391" s="12"/>
      <c r="L391" s="12"/>
      <c r="M391" s="171">
        <v>0</v>
      </c>
      <c r="N391" s="172"/>
      <c r="O391" s="173"/>
      <c r="P391" t="s">
        <v>811</v>
      </c>
    </row>
    <row r="392" spans="1:16" ht="20.100000000000001" customHeight="1">
      <c r="A392">
        <v>354</v>
      </c>
      <c r="B392" s="8">
        <v>16</v>
      </c>
      <c r="C392" s="22">
        <v>2120313208</v>
      </c>
      <c r="D392" s="9" t="s">
        <v>369</v>
      </c>
      <c r="E392" s="10" t="s">
        <v>270</v>
      </c>
      <c r="F392" s="24" t="s">
        <v>749</v>
      </c>
      <c r="G392" s="24">
        <v>0</v>
      </c>
      <c r="H392" s="11"/>
      <c r="I392" s="11"/>
      <c r="J392" s="12"/>
      <c r="K392" s="12"/>
      <c r="L392" s="12"/>
      <c r="M392" s="171">
        <v>0</v>
      </c>
      <c r="N392" s="172"/>
      <c r="O392" s="173"/>
      <c r="P392" t="s">
        <v>811</v>
      </c>
    </row>
    <row r="393" spans="1:16" ht="20.100000000000001" customHeight="1">
      <c r="A393">
        <v>355</v>
      </c>
      <c r="B393" s="8">
        <v>17</v>
      </c>
      <c r="C393" s="22">
        <v>2120315320</v>
      </c>
      <c r="D393" s="9" t="s">
        <v>386</v>
      </c>
      <c r="E393" s="10" t="s">
        <v>270</v>
      </c>
      <c r="F393" s="24" t="s">
        <v>732</v>
      </c>
      <c r="G393" s="24">
        <v>0</v>
      </c>
      <c r="H393" s="11"/>
      <c r="I393" s="11"/>
      <c r="J393" s="12"/>
      <c r="K393" s="12"/>
      <c r="L393" s="12"/>
      <c r="M393" s="171">
        <v>0</v>
      </c>
      <c r="N393" s="172"/>
      <c r="O393" s="173"/>
      <c r="P393" t="s">
        <v>811</v>
      </c>
    </row>
    <row r="394" spans="1:16" ht="20.100000000000001" customHeight="1">
      <c r="A394">
        <v>356</v>
      </c>
      <c r="B394" s="8">
        <v>18</v>
      </c>
      <c r="C394" s="22">
        <v>2120316951</v>
      </c>
      <c r="D394" s="9" t="s">
        <v>394</v>
      </c>
      <c r="E394" s="10" t="s">
        <v>270</v>
      </c>
      <c r="F394" s="24" t="s">
        <v>732</v>
      </c>
      <c r="G394" s="24">
        <v>0</v>
      </c>
      <c r="H394" s="11"/>
      <c r="I394" s="11"/>
      <c r="J394" s="12"/>
      <c r="K394" s="12"/>
      <c r="L394" s="12"/>
      <c r="M394" s="171">
        <v>0</v>
      </c>
      <c r="N394" s="172"/>
      <c r="O394" s="173"/>
      <c r="P394" t="s">
        <v>811</v>
      </c>
    </row>
    <row r="395" spans="1:16" ht="20.100000000000001" customHeight="1">
      <c r="A395">
        <v>357</v>
      </c>
      <c r="B395" s="8">
        <v>19</v>
      </c>
      <c r="C395" s="22">
        <v>2120713602</v>
      </c>
      <c r="D395" s="9" t="s">
        <v>460</v>
      </c>
      <c r="E395" s="10" t="s">
        <v>270</v>
      </c>
      <c r="F395" s="24" t="s">
        <v>717</v>
      </c>
      <c r="G395" s="24">
        <v>0</v>
      </c>
      <c r="H395" s="11"/>
      <c r="I395" s="11"/>
      <c r="J395" s="12"/>
      <c r="K395" s="12"/>
      <c r="L395" s="12"/>
      <c r="M395" s="171">
        <v>0</v>
      </c>
      <c r="N395" s="172"/>
      <c r="O395" s="173"/>
      <c r="P395" t="s">
        <v>811</v>
      </c>
    </row>
    <row r="396" spans="1:16" ht="20.100000000000001" customHeight="1">
      <c r="A396">
        <v>358</v>
      </c>
      <c r="B396" s="8">
        <v>20</v>
      </c>
      <c r="C396" s="22">
        <v>2120713635</v>
      </c>
      <c r="D396" s="9" t="s">
        <v>463</v>
      </c>
      <c r="E396" s="10" t="s">
        <v>270</v>
      </c>
      <c r="F396" s="24" t="s">
        <v>717</v>
      </c>
      <c r="G396" s="24">
        <v>0</v>
      </c>
      <c r="H396" s="11"/>
      <c r="I396" s="11"/>
      <c r="J396" s="12"/>
      <c r="K396" s="12"/>
      <c r="L396" s="12"/>
      <c r="M396" s="171">
        <v>0</v>
      </c>
      <c r="N396" s="172"/>
      <c r="O396" s="173"/>
      <c r="P396" t="s">
        <v>811</v>
      </c>
    </row>
    <row r="397" spans="1:16" ht="20.100000000000001" customHeight="1">
      <c r="A397">
        <v>359</v>
      </c>
      <c r="B397" s="8">
        <v>21</v>
      </c>
      <c r="C397" s="22">
        <v>2120717456</v>
      </c>
      <c r="D397" s="9" t="s">
        <v>469</v>
      </c>
      <c r="E397" s="10" t="s">
        <v>270</v>
      </c>
      <c r="F397" s="24" t="s">
        <v>717</v>
      </c>
      <c r="G397" s="24">
        <v>0</v>
      </c>
      <c r="H397" s="11"/>
      <c r="I397" s="11"/>
      <c r="J397" s="12"/>
      <c r="K397" s="12"/>
      <c r="L397" s="12"/>
      <c r="M397" s="171">
        <v>0</v>
      </c>
      <c r="N397" s="172"/>
      <c r="O397" s="173"/>
      <c r="P397" t="s">
        <v>811</v>
      </c>
    </row>
    <row r="398" spans="1:16" ht="20.100000000000001" customHeight="1">
      <c r="A398">
        <v>360</v>
      </c>
      <c r="B398" s="8">
        <v>22</v>
      </c>
      <c r="C398" s="22">
        <v>2126521539</v>
      </c>
      <c r="D398" s="9" t="s">
        <v>569</v>
      </c>
      <c r="E398" s="10" t="s">
        <v>270</v>
      </c>
      <c r="F398" s="24" t="s">
        <v>738</v>
      </c>
      <c r="G398" s="24">
        <v>0</v>
      </c>
      <c r="H398" s="11"/>
      <c r="I398" s="11"/>
      <c r="J398" s="12"/>
      <c r="K398" s="12"/>
      <c r="L398" s="12"/>
      <c r="M398" s="171">
        <v>0</v>
      </c>
      <c r="N398" s="172"/>
      <c r="O398" s="173"/>
      <c r="P398" t="s">
        <v>811</v>
      </c>
    </row>
    <row r="399" spans="1:16" ht="20.100000000000001" customHeight="1">
      <c r="A399">
        <v>361</v>
      </c>
      <c r="B399" s="8">
        <v>23</v>
      </c>
      <c r="C399" s="22">
        <v>2226511297</v>
      </c>
      <c r="D399" s="9" t="s">
        <v>593</v>
      </c>
      <c r="E399" s="10" t="s">
        <v>270</v>
      </c>
      <c r="F399" s="24" t="s">
        <v>756</v>
      </c>
      <c r="G399" s="24">
        <v>0</v>
      </c>
      <c r="H399" s="11"/>
      <c r="I399" s="11"/>
      <c r="J399" s="12"/>
      <c r="K399" s="12"/>
      <c r="L399" s="12"/>
      <c r="M399" s="171">
        <v>0</v>
      </c>
      <c r="N399" s="172"/>
      <c r="O399" s="173"/>
      <c r="P399" t="s">
        <v>811</v>
      </c>
    </row>
    <row r="400" spans="1:16" ht="20.100000000000001" customHeight="1">
      <c r="A400">
        <v>362</v>
      </c>
      <c r="B400" s="8">
        <v>24</v>
      </c>
      <c r="C400" s="22">
        <v>2226521177</v>
      </c>
      <c r="D400" s="9" t="s">
        <v>476</v>
      </c>
      <c r="E400" s="10" t="s">
        <v>270</v>
      </c>
      <c r="F400" s="24" t="s">
        <v>760</v>
      </c>
      <c r="G400" s="24">
        <v>0</v>
      </c>
      <c r="H400" s="11"/>
      <c r="I400" s="11"/>
      <c r="J400" s="12"/>
      <c r="K400" s="12"/>
      <c r="L400" s="12"/>
      <c r="M400" s="171">
        <v>0</v>
      </c>
      <c r="N400" s="172"/>
      <c r="O400" s="173"/>
      <c r="P400" t="s">
        <v>811</v>
      </c>
    </row>
    <row r="401" spans="1:16" ht="20.100000000000001" customHeight="1">
      <c r="A401">
        <v>363</v>
      </c>
      <c r="B401" s="8">
        <v>25</v>
      </c>
      <c r="C401" s="22">
        <v>2120266069</v>
      </c>
      <c r="D401" s="9" t="s">
        <v>598</v>
      </c>
      <c r="E401" s="10" t="s">
        <v>270</v>
      </c>
      <c r="F401" s="24" t="s">
        <v>748</v>
      </c>
      <c r="G401" s="24">
        <v>0</v>
      </c>
      <c r="H401" s="11"/>
      <c r="I401" s="11"/>
      <c r="J401" s="12"/>
      <c r="K401" s="12"/>
      <c r="L401" s="12"/>
      <c r="M401" s="171">
        <v>0</v>
      </c>
      <c r="N401" s="172"/>
      <c r="O401" s="173"/>
      <c r="P401" t="s">
        <v>811</v>
      </c>
    </row>
    <row r="402" spans="1:16" ht="20.100000000000001" customHeight="1">
      <c r="A402">
        <v>364</v>
      </c>
      <c r="B402" s="8">
        <v>26</v>
      </c>
      <c r="C402" s="22">
        <v>2120317390</v>
      </c>
      <c r="D402" s="9" t="s">
        <v>400</v>
      </c>
      <c r="E402" s="10" t="s">
        <v>401</v>
      </c>
      <c r="F402" s="24" t="s">
        <v>732</v>
      </c>
      <c r="G402" s="24">
        <v>0</v>
      </c>
      <c r="H402" s="11"/>
      <c r="I402" s="11"/>
      <c r="J402" s="12"/>
      <c r="K402" s="12"/>
      <c r="L402" s="12"/>
      <c r="M402" s="171">
        <v>0</v>
      </c>
      <c r="N402" s="172"/>
      <c r="O402" s="173"/>
      <c r="P402" t="s">
        <v>811</v>
      </c>
    </row>
    <row r="403" spans="1:16" ht="20.100000000000001" customHeight="1">
      <c r="A403">
        <v>365</v>
      </c>
      <c r="B403" s="8">
        <v>27</v>
      </c>
      <c r="C403" s="22">
        <v>2120713729</v>
      </c>
      <c r="D403" s="9" t="s">
        <v>383</v>
      </c>
      <c r="E403" s="10" t="s">
        <v>401</v>
      </c>
      <c r="F403" s="24" t="s">
        <v>717</v>
      </c>
      <c r="G403" s="24">
        <v>0</v>
      </c>
      <c r="H403" s="11"/>
      <c r="I403" s="11"/>
      <c r="J403" s="12"/>
      <c r="K403" s="12"/>
      <c r="L403" s="12"/>
      <c r="M403" s="171">
        <v>0</v>
      </c>
      <c r="N403" s="172"/>
      <c r="O403" s="173"/>
      <c r="P403" t="s">
        <v>811</v>
      </c>
    </row>
    <row r="404" spans="1:16" ht="20.100000000000001" customHeight="1">
      <c r="A404">
        <v>366</v>
      </c>
      <c r="B404" s="8">
        <v>28</v>
      </c>
      <c r="C404" s="22">
        <v>2120715901</v>
      </c>
      <c r="D404" s="9" t="s">
        <v>475</v>
      </c>
      <c r="E404" s="10" t="s">
        <v>401</v>
      </c>
      <c r="F404" s="24" t="s">
        <v>716</v>
      </c>
      <c r="G404" s="24">
        <v>0</v>
      </c>
      <c r="H404" s="11"/>
      <c r="I404" s="11"/>
      <c r="J404" s="12"/>
      <c r="K404" s="12"/>
      <c r="L404" s="12"/>
      <c r="M404" s="171">
        <v>0</v>
      </c>
      <c r="N404" s="172"/>
      <c r="O404" s="173"/>
      <c r="P404" t="s">
        <v>811</v>
      </c>
    </row>
    <row r="405" spans="1:16" ht="20.100000000000001" customHeight="1">
      <c r="A405">
        <v>367</v>
      </c>
      <c r="B405" s="8">
        <v>29</v>
      </c>
      <c r="C405" s="22">
        <v>2121318358</v>
      </c>
      <c r="D405" s="9" t="s">
        <v>242</v>
      </c>
      <c r="E405" s="10" t="s">
        <v>401</v>
      </c>
      <c r="F405" s="24" t="s">
        <v>749</v>
      </c>
      <c r="G405" s="24">
        <v>0</v>
      </c>
      <c r="H405" s="11"/>
      <c r="I405" s="11"/>
      <c r="J405" s="12"/>
      <c r="K405" s="12"/>
      <c r="L405" s="12"/>
      <c r="M405" s="171">
        <v>0</v>
      </c>
      <c r="N405" s="172"/>
      <c r="O405" s="173"/>
      <c r="P405" t="s">
        <v>811</v>
      </c>
    </row>
    <row r="406" spans="1:16" ht="20.100000000000001" customHeight="1">
      <c r="A406">
        <v>368</v>
      </c>
      <c r="B406" s="13">
        <v>30</v>
      </c>
      <c r="C406" s="22">
        <v>2120219080</v>
      </c>
      <c r="D406" s="9" t="s">
        <v>332</v>
      </c>
      <c r="E406" s="10" t="s">
        <v>401</v>
      </c>
      <c r="F406" s="24" t="s">
        <v>743</v>
      </c>
      <c r="G406" s="24">
        <v>0</v>
      </c>
      <c r="H406" s="14"/>
      <c r="I406" s="14"/>
      <c r="J406" s="15"/>
      <c r="K406" s="15"/>
      <c r="L406" s="15"/>
      <c r="M406" s="193">
        <v>0</v>
      </c>
      <c r="N406" s="194"/>
      <c r="O406" s="195"/>
      <c r="P406" t="s">
        <v>811</v>
      </c>
    </row>
    <row r="407" spans="1:16" ht="20.100000000000001" customHeight="1">
      <c r="A407">
        <v>369</v>
      </c>
      <c r="B407" s="16">
        <v>31</v>
      </c>
      <c r="C407" s="23">
        <v>2110233022</v>
      </c>
      <c r="D407" s="17" t="s">
        <v>317</v>
      </c>
      <c r="E407" s="18" t="s">
        <v>318</v>
      </c>
      <c r="F407" s="25" t="s">
        <v>740</v>
      </c>
      <c r="G407" s="25">
        <v>0</v>
      </c>
      <c r="H407" s="19"/>
      <c r="I407" s="19"/>
      <c r="J407" s="20"/>
      <c r="K407" s="20"/>
      <c r="L407" s="20"/>
      <c r="M407" s="188">
        <v>0</v>
      </c>
      <c r="N407" s="189"/>
      <c r="O407" s="190"/>
      <c r="P407" t="s">
        <v>811</v>
      </c>
    </row>
    <row r="408" spans="1:16" ht="20.100000000000001" customHeight="1">
      <c r="A408">
        <v>370</v>
      </c>
      <c r="B408" s="8">
        <v>32</v>
      </c>
      <c r="C408" s="22">
        <v>2227521179</v>
      </c>
      <c r="D408" s="9" t="s">
        <v>583</v>
      </c>
      <c r="E408" s="10" t="s">
        <v>318</v>
      </c>
      <c r="F408" s="24" t="s">
        <v>760</v>
      </c>
      <c r="G408" s="24">
        <v>0</v>
      </c>
      <c r="H408" s="11"/>
      <c r="I408" s="11"/>
      <c r="J408" s="12"/>
      <c r="K408" s="12"/>
      <c r="L408" s="12"/>
      <c r="M408" s="171">
        <v>0</v>
      </c>
      <c r="N408" s="172"/>
      <c r="O408" s="173"/>
      <c r="P408" t="s">
        <v>811</v>
      </c>
    </row>
    <row r="409" spans="1:16" ht="20.100000000000001" customHeight="1">
      <c r="A409">
        <v>371</v>
      </c>
      <c r="B409" s="8">
        <v>33</v>
      </c>
      <c r="C409" s="22">
        <v>2127611594</v>
      </c>
      <c r="D409" s="9" t="s">
        <v>584</v>
      </c>
      <c r="E409" s="10" t="s">
        <v>585</v>
      </c>
      <c r="F409" s="24" t="s">
        <v>758</v>
      </c>
      <c r="G409" s="24">
        <v>0</v>
      </c>
      <c r="H409" s="11"/>
      <c r="I409" s="11"/>
      <c r="J409" s="12"/>
      <c r="K409" s="12"/>
      <c r="L409" s="12"/>
      <c r="M409" s="171">
        <v>0</v>
      </c>
      <c r="N409" s="172"/>
      <c r="O409" s="173"/>
      <c r="P409" t="s">
        <v>811</v>
      </c>
    </row>
    <row r="410" spans="1:16" ht="20.100000000000001" customHeight="1">
      <c r="A410">
        <v>372</v>
      </c>
      <c r="B410" s="8">
        <v>34</v>
      </c>
      <c r="C410" s="22">
        <v>1921218433</v>
      </c>
      <c r="D410" s="9" t="s">
        <v>254</v>
      </c>
      <c r="E410" s="10" t="s">
        <v>255</v>
      </c>
      <c r="F410" s="24" t="s">
        <v>713</v>
      </c>
      <c r="G410" s="24">
        <v>0</v>
      </c>
      <c r="H410" s="11"/>
      <c r="I410" s="11"/>
      <c r="J410" s="12"/>
      <c r="K410" s="12"/>
      <c r="L410" s="12"/>
      <c r="M410" s="171">
        <v>0</v>
      </c>
      <c r="N410" s="172"/>
      <c r="O410" s="173"/>
      <c r="P410" t="s">
        <v>811</v>
      </c>
    </row>
    <row r="411" spans="1:16" ht="20.100000000000001" customHeight="1">
      <c r="A411">
        <v>373</v>
      </c>
      <c r="B411" s="8">
        <v>35</v>
      </c>
      <c r="C411" s="22">
        <v>2021613355</v>
      </c>
      <c r="D411" s="9" t="s">
        <v>306</v>
      </c>
      <c r="E411" s="10" t="s">
        <v>255</v>
      </c>
      <c r="F411" s="24" t="s">
        <v>734</v>
      </c>
      <c r="G411" s="24">
        <v>0</v>
      </c>
      <c r="H411" s="11"/>
      <c r="I411" s="11"/>
      <c r="J411" s="12"/>
      <c r="K411" s="12"/>
      <c r="L411" s="12"/>
      <c r="M411" s="171">
        <v>0</v>
      </c>
      <c r="N411" s="172"/>
      <c r="O411" s="173"/>
      <c r="P411" t="s">
        <v>811</v>
      </c>
    </row>
    <row r="412" spans="1:16" ht="20.100000000000001" customHeight="1">
      <c r="A412">
        <v>374</v>
      </c>
      <c r="B412" s="8">
        <v>36</v>
      </c>
      <c r="C412" s="22">
        <v>2021617677</v>
      </c>
      <c r="D412" s="9" t="s">
        <v>307</v>
      </c>
      <c r="E412" s="10" t="s">
        <v>255</v>
      </c>
      <c r="F412" s="24" t="s">
        <v>735</v>
      </c>
      <c r="G412" s="24">
        <v>0</v>
      </c>
      <c r="H412" s="11"/>
      <c r="I412" s="11"/>
      <c r="J412" s="12"/>
      <c r="K412" s="12"/>
      <c r="L412" s="12"/>
      <c r="M412" s="171">
        <v>0</v>
      </c>
      <c r="N412" s="172"/>
      <c r="O412" s="173"/>
      <c r="P412" t="s">
        <v>811</v>
      </c>
    </row>
    <row r="413" spans="1:16" ht="20.100000000000001" customHeight="1">
      <c r="A413">
        <v>375</v>
      </c>
      <c r="B413" s="8">
        <v>37</v>
      </c>
      <c r="C413" s="22">
        <v>2021714973</v>
      </c>
      <c r="D413" s="9" t="s">
        <v>309</v>
      </c>
      <c r="E413" s="10" t="s">
        <v>255</v>
      </c>
      <c r="F413" s="24" t="s">
        <v>737</v>
      </c>
      <c r="G413" s="24">
        <v>0</v>
      </c>
      <c r="H413" s="11"/>
      <c r="I413" s="11"/>
      <c r="J413" s="12"/>
      <c r="K413" s="12"/>
      <c r="L413" s="12"/>
      <c r="M413" s="171">
        <v>0</v>
      </c>
      <c r="N413" s="172"/>
      <c r="O413" s="173"/>
      <c r="P413" t="s">
        <v>811</v>
      </c>
    </row>
    <row r="414" spans="1:16" ht="20.100000000000001" customHeight="1">
      <c r="A414">
        <v>376</v>
      </c>
      <c r="B414" s="8">
        <v>38</v>
      </c>
      <c r="C414" s="22">
        <v>1821625192</v>
      </c>
      <c r="D414" s="9" t="s">
        <v>248</v>
      </c>
      <c r="E414" s="10" t="s">
        <v>249</v>
      </c>
      <c r="F414" s="24" t="s">
        <v>710</v>
      </c>
      <c r="G414" s="24">
        <v>0</v>
      </c>
      <c r="H414" s="11"/>
      <c r="I414" s="11"/>
      <c r="J414" s="12"/>
      <c r="K414" s="12"/>
      <c r="L414" s="12"/>
      <c r="M414" s="171">
        <v>0</v>
      </c>
      <c r="N414" s="172"/>
      <c r="O414" s="173"/>
      <c r="P414" t="s">
        <v>811</v>
      </c>
    </row>
    <row r="415" spans="1:16" ht="20.100000000000001" customHeight="1">
      <c r="A415">
        <v>377</v>
      </c>
      <c r="B415" s="8">
        <v>39</v>
      </c>
      <c r="C415" s="22">
        <v>2120315332</v>
      </c>
      <c r="D415" s="9" t="s">
        <v>387</v>
      </c>
      <c r="E415" s="10" t="s">
        <v>388</v>
      </c>
      <c r="F415" s="24" t="s">
        <v>732</v>
      </c>
      <c r="G415" s="24">
        <v>0</v>
      </c>
      <c r="H415" s="11"/>
      <c r="I415" s="11"/>
      <c r="J415" s="12"/>
      <c r="K415" s="12"/>
      <c r="L415" s="12"/>
      <c r="M415" s="171">
        <v>0</v>
      </c>
      <c r="N415" s="172"/>
      <c r="O415" s="173"/>
      <c r="P415" t="s">
        <v>811</v>
      </c>
    </row>
    <row r="416" spans="1:16" ht="20.100000000000001" customHeight="1">
      <c r="A416">
        <v>378</v>
      </c>
      <c r="B416" s="8">
        <v>40</v>
      </c>
      <c r="C416" s="22">
        <v>2227521180</v>
      </c>
      <c r="D416" s="9" t="s">
        <v>684</v>
      </c>
      <c r="E416" s="10" t="s">
        <v>388</v>
      </c>
      <c r="F416" s="24" t="s">
        <v>760</v>
      </c>
      <c r="G416" s="24">
        <v>0</v>
      </c>
      <c r="H416" s="11"/>
      <c r="I416" s="11"/>
      <c r="J416" s="12"/>
      <c r="K416" s="12"/>
      <c r="L416" s="12"/>
      <c r="M416" s="171">
        <v>0</v>
      </c>
      <c r="N416" s="172"/>
      <c r="O416" s="173"/>
      <c r="P416" t="s">
        <v>811</v>
      </c>
    </row>
    <row r="417" spans="1:16" ht="20.100000000000001" customHeight="1">
      <c r="A417">
        <v>379</v>
      </c>
      <c r="B417" s="8">
        <v>41</v>
      </c>
      <c r="C417" s="22">
        <v>2121717863</v>
      </c>
      <c r="D417" s="9" t="s">
        <v>546</v>
      </c>
      <c r="E417" s="10" t="s">
        <v>547</v>
      </c>
      <c r="F417" s="24" t="s">
        <v>717</v>
      </c>
      <c r="G417" s="24">
        <v>0</v>
      </c>
      <c r="H417" s="11"/>
      <c r="I417" s="11"/>
      <c r="J417" s="12"/>
      <c r="K417" s="12"/>
      <c r="L417" s="12"/>
      <c r="M417" s="171">
        <v>0</v>
      </c>
      <c r="N417" s="172"/>
      <c r="O417" s="173"/>
      <c r="P417" t="s">
        <v>811</v>
      </c>
    </row>
    <row r="418" spans="1:16" ht="20.100000000000001" customHeight="1">
      <c r="A418">
        <v>380</v>
      </c>
      <c r="B418" s="8">
        <v>42</v>
      </c>
      <c r="C418" s="22">
        <v>2227521181</v>
      </c>
      <c r="D418" s="9" t="s">
        <v>685</v>
      </c>
      <c r="E418" s="10" t="s">
        <v>547</v>
      </c>
      <c r="F418" s="24" t="s">
        <v>760</v>
      </c>
      <c r="G418" s="24">
        <v>0</v>
      </c>
      <c r="H418" s="11"/>
      <c r="I418" s="11"/>
      <c r="J418" s="12"/>
      <c r="K418" s="12"/>
      <c r="L418" s="12"/>
      <c r="M418" s="171">
        <v>0</v>
      </c>
      <c r="N418" s="172"/>
      <c r="O418" s="173"/>
      <c r="P418" t="s">
        <v>811</v>
      </c>
    </row>
    <row r="419" spans="1:16" ht="20.100000000000001" customHeight="1">
      <c r="A419">
        <v>381</v>
      </c>
      <c r="B419" s="8">
        <v>43</v>
      </c>
      <c r="C419" s="22">
        <v>2227521182</v>
      </c>
      <c r="D419" s="9" t="s">
        <v>686</v>
      </c>
      <c r="E419" s="10" t="s">
        <v>547</v>
      </c>
      <c r="F419" s="24" t="s">
        <v>760</v>
      </c>
      <c r="G419" s="24">
        <v>0</v>
      </c>
      <c r="H419" s="11"/>
      <c r="I419" s="11"/>
      <c r="J419" s="12"/>
      <c r="K419" s="12"/>
      <c r="L419" s="12"/>
      <c r="M419" s="171">
        <v>0</v>
      </c>
      <c r="N419" s="172"/>
      <c r="O419" s="173"/>
      <c r="P419" t="s">
        <v>811</v>
      </c>
    </row>
    <row r="420" spans="1:16" ht="20.100000000000001" customHeight="1">
      <c r="A420">
        <v>382</v>
      </c>
      <c r="B420" s="8">
        <v>44</v>
      </c>
      <c r="C420" s="22">
        <v>172146434</v>
      </c>
      <c r="D420" s="9" t="s">
        <v>238</v>
      </c>
      <c r="E420" s="10" t="s">
        <v>239</v>
      </c>
      <c r="F420" s="24" t="s">
        <v>706</v>
      </c>
      <c r="G420" s="24">
        <v>0</v>
      </c>
      <c r="H420" s="11"/>
      <c r="I420" s="11"/>
      <c r="J420" s="12"/>
      <c r="K420" s="12"/>
      <c r="L420" s="12"/>
      <c r="M420" s="171">
        <v>0</v>
      </c>
      <c r="N420" s="172"/>
      <c r="O420" s="173"/>
      <c r="P420" t="s">
        <v>811</v>
      </c>
    </row>
    <row r="421" spans="1:16" ht="20.100000000000001" customHeight="1">
      <c r="A421">
        <v>383</v>
      </c>
      <c r="B421" s="8">
        <v>45</v>
      </c>
      <c r="C421" s="22">
        <v>2120716804</v>
      </c>
      <c r="D421" s="9" t="s">
        <v>373</v>
      </c>
      <c r="E421" s="10" t="s">
        <v>239</v>
      </c>
      <c r="F421" s="24" t="s">
        <v>717</v>
      </c>
      <c r="G421" s="24">
        <v>0</v>
      </c>
      <c r="H421" s="11"/>
      <c r="I421" s="11"/>
      <c r="J421" s="12"/>
      <c r="K421" s="12"/>
      <c r="L421" s="12"/>
      <c r="M421" s="171">
        <v>0</v>
      </c>
      <c r="N421" s="172"/>
      <c r="O421" s="173"/>
      <c r="P421" t="s">
        <v>811</v>
      </c>
    </row>
    <row r="422" spans="1:16" ht="20.100000000000001" customHeight="1">
      <c r="A422">
        <v>384</v>
      </c>
      <c r="B422" s="8">
        <v>46</v>
      </c>
      <c r="C422" s="22">
        <v>2227521183</v>
      </c>
      <c r="D422" s="9" t="s">
        <v>583</v>
      </c>
      <c r="E422" s="10" t="s">
        <v>239</v>
      </c>
      <c r="F422" s="24" t="s">
        <v>760</v>
      </c>
      <c r="G422" s="24">
        <v>0</v>
      </c>
      <c r="H422" s="11"/>
      <c r="I422" s="11"/>
      <c r="J422" s="12"/>
      <c r="K422" s="12"/>
      <c r="L422" s="12"/>
      <c r="M422" s="171">
        <v>0</v>
      </c>
      <c r="N422" s="172"/>
      <c r="O422" s="173"/>
      <c r="P422" t="s">
        <v>811</v>
      </c>
    </row>
    <row r="423" spans="1:16" ht="20.100000000000001" customHeight="1">
      <c r="A423">
        <v>385</v>
      </c>
      <c r="B423" s="8">
        <v>47</v>
      </c>
      <c r="C423" s="22">
        <v>2227521184</v>
      </c>
      <c r="D423" s="9" t="s">
        <v>687</v>
      </c>
      <c r="E423" s="10" t="s">
        <v>239</v>
      </c>
      <c r="F423" s="24" t="s">
        <v>760</v>
      </c>
      <c r="G423" s="24">
        <v>0</v>
      </c>
      <c r="H423" s="11"/>
      <c r="I423" s="11"/>
      <c r="J423" s="12"/>
      <c r="K423" s="12"/>
      <c r="L423" s="12"/>
      <c r="M423" s="171">
        <v>0</v>
      </c>
      <c r="N423" s="172"/>
      <c r="O423" s="173"/>
      <c r="P423" t="s">
        <v>811</v>
      </c>
    </row>
    <row r="424" spans="1:16" s="5" customFormat="1" ht="18.75" customHeight="1">
      <c r="B424" s="175" t="s">
        <v>799</v>
      </c>
      <c r="C424" s="175"/>
      <c r="D424" s="175"/>
      <c r="E424" s="175"/>
      <c r="F424" s="175"/>
      <c r="G424" s="175"/>
      <c r="H424" s="175"/>
      <c r="I424" s="175"/>
      <c r="J424" s="175"/>
      <c r="K424" s="175"/>
      <c r="L424" s="175"/>
      <c r="M424" s="3"/>
      <c r="N424" s="3"/>
      <c r="O424" s="3"/>
    </row>
    <row r="425" spans="1:16" ht="9" customHeight="1"/>
    <row r="426" spans="1:16" ht="15" customHeight="1">
      <c r="B426" s="178" t="s">
        <v>0</v>
      </c>
      <c r="C426" s="177" t="s">
        <v>9</v>
      </c>
      <c r="D426" s="191" t="s">
        <v>3</v>
      </c>
      <c r="E426" s="192" t="s">
        <v>4</v>
      </c>
      <c r="F426" s="177" t="s">
        <v>15</v>
      </c>
      <c r="G426" s="177" t="s">
        <v>237</v>
      </c>
      <c r="H426" s="177" t="s">
        <v>189</v>
      </c>
      <c r="I426" s="179" t="s">
        <v>188</v>
      </c>
      <c r="J426" s="177" t="s">
        <v>10</v>
      </c>
      <c r="K426" s="181" t="s">
        <v>6</v>
      </c>
      <c r="L426" s="181"/>
      <c r="M426" s="182" t="s">
        <v>11</v>
      </c>
      <c r="N426" s="183"/>
      <c r="O426" s="184"/>
    </row>
    <row r="427" spans="1:16" ht="27" customHeight="1">
      <c r="B427" s="178"/>
      <c r="C427" s="178"/>
      <c r="D427" s="191"/>
      <c r="E427" s="192"/>
      <c r="F427" s="178"/>
      <c r="G427" s="178"/>
      <c r="H427" s="178"/>
      <c r="I427" s="180"/>
      <c r="J427" s="178"/>
      <c r="K427" s="7" t="s">
        <v>12</v>
      </c>
      <c r="L427" s="7" t="s">
        <v>13</v>
      </c>
      <c r="M427" s="185"/>
      <c r="N427" s="186"/>
      <c r="O427" s="187"/>
    </row>
    <row r="428" spans="1:16" ht="20.100000000000001" customHeight="1">
      <c r="A428">
        <v>386</v>
      </c>
      <c r="B428" s="8">
        <v>1</v>
      </c>
      <c r="C428" s="22">
        <v>2121713539</v>
      </c>
      <c r="D428" s="9" t="s">
        <v>676</v>
      </c>
      <c r="E428" s="10" t="s">
        <v>239</v>
      </c>
      <c r="F428" s="24" t="s">
        <v>717</v>
      </c>
      <c r="G428" s="24">
        <v>0</v>
      </c>
      <c r="H428" s="11"/>
      <c r="I428" s="11"/>
      <c r="J428" s="12"/>
      <c r="K428" s="12"/>
      <c r="L428" s="12"/>
      <c r="M428" s="188">
        <v>0</v>
      </c>
      <c r="N428" s="189"/>
      <c r="O428" s="190"/>
      <c r="P428" t="s">
        <v>812</v>
      </c>
    </row>
    <row r="429" spans="1:16" ht="20.100000000000001" customHeight="1">
      <c r="A429">
        <v>387</v>
      </c>
      <c r="B429" s="8">
        <v>2</v>
      </c>
      <c r="C429" s="22">
        <v>2120518339</v>
      </c>
      <c r="D429" s="9" t="s">
        <v>451</v>
      </c>
      <c r="E429" s="10" t="s">
        <v>452</v>
      </c>
      <c r="F429" s="24" t="s">
        <v>723</v>
      </c>
      <c r="G429" s="24">
        <v>0</v>
      </c>
      <c r="H429" s="11"/>
      <c r="I429" s="11"/>
      <c r="J429" s="12"/>
      <c r="K429" s="12"/>
      <c r="L429" s="12"/>
      <c r="M429" s="171">
        <v>0</v>
      </c>
      <c r="N429" s="172"/>
      <c r="O429" s="173"/>
      <c r="P429" t="s">
        <v>812</v>
      </c>
    </row>
    <row r="430" spans="1:16" ht="20.100000000000001" customHeight="1">
      <c r="A430">
        <v>388</v>
      </c>
      <c r="B430" s="8">
        <v>3</v>
      </c>
      <c r="C430" s="22">
        <v>2120514929</v>
      </c>
      <c r="D430" s="9" t="s">
        <v>440</v>
      </c>
      <c r="E430" s="10" t="s">
        <v>441</v>
      </c>
      <c r="F430" s="24" t="s">
        <v>723</v>
      </c>
      <c r="G430" s="24">
        <v>0</v>
      </c>
      <c r="H430" s="11"/>
      <c r="I430" s="11"/>
      <c r="J430" s="12"/>
      <c r="K430" s="12"/>
      <c r="L430" s="12"/>
      <c r="M430" s="171">
        <v>0</v>
      </c>
      <c r="N430" s="172"/>
      <c r="O430" s="173"/>
      <c r="P430" t="s">
        <v>812</v>
      </c>
    </row>
    <row r="431" spans="1:16" ht="20.100000000000001" customHeight="1">
      <c r="A431">
        <v>389</v>
      </c>
      <c r="B431" s="8">
        <v>4</v>
      </c>
      <c r="C431" s="22">
        <v>2226521185</v>
      </c>
      <c r="D431" s="9" t="s">
        <v>654</v>
      </c>
      <c r="E431" s="10" t="s">
        <v>655</v>
      </c>
      <c r="F431" s="24" t="s">
        <v>760</v>
      </c>
      <c r="G431" s="24">
        <v>0</v>
      </c>
      <c r="H431" s="11"/>
      <c r="I431" s="11"/>
      <c r="J431" s="12"/>
      <c r="K431" s="12"/>
      <c r="L431" s="12"/>
      <c r="M431" s="171">
        <v>0</v>
      </c>
      <c r="N431" s="172"/>
      <c r="O431" s="173"/>
      <c r="P431" t="s">
        <v>812</v>
      </c>
    </row>
    <row r="432" spans="1:16" ht="20.100000000000001" customHeight="1">
      <c r="A432">
        <v>390</v>
      </c>
      <c r="B432" s="8">
        <v>5</v>
      </c>
      <c r="C432" s="22">
        <v>2226521186</v>
      </c>
      <c r="D432" s="9" t="s">
        <v>346</v>
      </c>
      <c r="E432" s="10" t="s">
        <v>655</v>
      </c>
      <c r="F432" s="24" t="s">
        <v>760</v>
      </c>
      <c r="G432" s="24">
        <v>0</v>
      </c>
      <c r="H432" s="11"/>
      <c r="I432" s="11"/>
      <c r="J432" s="12"/>
      <c r="K432" s="12"/>
      <c r="L432" s="12"/>
      <c r="M432" s="171">
        <v>0</v>
      </c>
      <c r="N432" s="172"/>
      <c r="O432" s="173"/>
      <c r="P432" t="s">
        <v>812</v>
      </c>
    </row>
    <row r="433" spans="1:16" ht="20.100000000000001" customHeight="1">
      <c r="A433">
        <v>391</v>
      </c>
      <c r="B433" s="8">
        <v>6</v>
      </c>
      <c r="C433" s="22">
        <v>2120339096</v>
      </c>
      <c r="D433" s="9" t="s">
        <v>332</v>
      </c>
      <c r="E433" s="10" t="s">
        <v>427</v>
      </c>
      <c r="F433" s="24" t="s">
        <v>750</v>
      </c>
      <c r="G433" s="24">
        <v>0</v>
      </c>
      <c r="H433" s="11"/>
      <c r="I433" s="11"/>
      <c r="J433" s="12"/>
      <c r="K433" s="12"/>
      <c r="L433" s="12"/>
      <c r="M433" s="171">
        <v>0</v>
      </c>
      <c r="N433" s="172"/>
      <c r="O433" s="173"/>
      <c r="P433" t="s">
        <v>812</v>
      </c>
    </row>
    <row r="434" spans="1:16" ht="20.100000000000001" customHeight="1">
      <c r="A434">
        <v>392</v>
      </c>
      <c r="B434" s="8">
        <v>7</v>
      </c>
      <c r="C434" s="22">
        <v>2126521555</v>
      </c>
      <c r="D434" s="9" t="s">
        <v>578</v>
      </c>
      <c r="E434" s="10" t="s">
        <v>427</v>
      </c>
      <c r="F434" s="24" t="s">
        <v>738</v>
      </c>
      <c r="G434" s="24">
        <v>0</v>
      </c>
      <c r="H434" s="11"/>
      <c r="I434" s="11"/>
      <c r="J434" s="12"/>
      <c r="K434" s="12"/>
      <c r="L434" s="12"/>
      <c r="M434" s="171">
        <v>0</v>
      </c>
      <c r="N434" s="172"/>
      <c r="O434" s="173"/>
      <c r="P434" t="s">
        <v>812</v>
      </c>
    </row>
    <row r="435" spans="1:16" ht="20.100000000000001" customHeight="1">
      <c r="A435">
        <v>393</v>
      </c>
      <c r="B435" s="8">
        <v>8</v>
      </c>
      <c r="C435" s="22">
        <v>2020516402</v>
      </c>
      <c r="D435" s="9" t="s">
        <v>277</v>
      </c>
      <c r="E435" s="10" t="s">
        <v>278</v>
      </c>
      <c r="F435" s="24" t="s">
        <v>723</v>
      </c>
      <c r="G435" s="24">
        <v>0</v>
      </c>
      <c r="H435" s="11"/>
      <c r="I435" s="11"/>
      <c r="J435" s="12"/>
      <c r="K435" s="12"/>
      <c r="L435" s="12"/>
      <c r="M435" s="171">
        <v>0</v>
      </c>
      <c r="N435" s="172"/>
      <c r="O435" s="173"/>
      <c r="P435" t="s">
        <v>812</v>
      </c>
    </row>
    <row r="436" spans="1:16" ht="20.100000000000001" customHeight="1">
      <c r="A436">
        <v>394</v>
      </c>
      <c r="B436" s="8">
        <v>9</v>
      </c>
      <c r="C436" s="22">
        <v>2020345457</v>
      </c>
      <c r="D436" s="9" t="s">
        <v>266</v>
      </c>
      <c r="E436" s="10" t="s">
        <v>267</v>
      </c>
      <c r="F436" s="24" t="s">
        <v>719</v>
      </c>
      <c r="G436" s="24">
        <v>0</v>
      </c>
      <c r="H436" s="11"/>
      <c r="I436" s="11"/>
      <c r="J436" s="12"/>
      <c r="K436" s="12"/>
      <c r="L436" s="12"/>
      <c r="M436" s="171">
        <v>0</v>
      </c>
      <c r="N436" s="172"/>
      <c r="O436" s="173"/>
      <c r="P436" t="s">
        <v>812</v>
      </c>
    </row>
    <row r="437" spans="1:16" ht="20.100000000000001" customHeight="1">
      <c r="A437">
        <v>395</v>
      </c>
      <c r="B437" s="8">
        <v>10</v>
      </c>
      <c r="C437" s="22">
        <v>2020348325</v>
      </c>
      <c r="D437" s="9" t="s">
        <v>268</v>
      </c>
      <c r="E437" s="10" t="s">
        <v>267</v>
      </c>
      <c r="F437" s="24" t="s">
        <v>720</v>
      </c>
      <c r="G437" s="24">
        <v>0</v>
      </c>
      <c r="H437" s="11"/>
      <c r="I437" s="11"/>
      <c r="J437" s="12"/>
      <c r="K437" s="12"/>
      <c r="L437" s="12"/>
      <c r="M437" s="171">
        <v>0</v>
      </c>
      <c r="N437" s="172"/>
      <c r="O437" s="173"/>
      <c r="P437" t="s">
        <v>812</v>
      </c>
    </row>
    <row r="438" spans="1:16" ht="20.100000000000001" customHeight="1">
      <c r="A438">
        <v>396</v>
      </c>
      <c r="B438" s="8">
        <v>11</v>
      </c>
      <c r="C438" s="22">
        <v>2226521188</v>
      </c>
      <c r="D438" s="9" t="s">
        <v>656</v>
      </c>
      <c r="E438" s="10" t="s">
        <v>267</v>
      </c>
      <c r="F438" s="24" t="s">
        <v>760</v>
      </c>
      <c r="G438" s="24">
        <v>0</v>
      </c>
      <c r="H438" s="11"/>
      <c r="I438" s="11"/>
      <c r="J438" s="12"/>
      <c r="K438" s="12"/>
      <c r="L438" s="12"/>
      <c r="M438" s="171">
        <v>0</v>
      </c>
      <c r="N438" s="172"/>
      <c r="O438" s="173"/>
      <c r="P438" t="s">
        <v>812</v>
      </c>
    </row>
    <row r="439" spans="1:16" ht="20.100000000000001" customHeight="1">
      <c r="A439">
        <v>397</v>
      </c>
      <c r="B439" s="8">
        <v>12</v>
      </c>
      <c r="C439" s="22">
        <v>1921716748</v>
      </c>
      <c r="D439" s="9" t="s">
        <v>260</v>
      </c>
      <c r="E439" s="10" t="s">
        <v>261</v>
      </c>
      <c r="F439" s="24" t="s">
        <v>716</v>
      </c>
      <c r="G439" s="24">
        <v>0</v>
      </c>
      <c r="H439" s="11"/>
      <c r="I439" s="11"/>
      <c r="J439" s="12"/>
      <c r="K439" s="12"/>
      <c r="L439" s="12"/>
      <c r="M439" s="171">
        <v>0</v>
      </c>
      <c r="N439" s="172"/>
      <c r="O439" s="173"/>
      <c r="P439" t="s">
        <v>812</v>
      </c>
    </row>
    <row r="440" spans="1:16" ht="20.100000000000001" customHeight="1">
      <c r="A440">
        <v>398</v>
      </c>
      <c r="B440" s="8">
        <v>13</v>
      </c>
      <c r="C440" s="22">
        <v>2121114198</v>
      </c>
      <c r="D440" s="9" t="s">
        <v>498</v>
      </c>
      <c r="E440" s="10" t="s">
        <v>499</v>
      </c>
      <c r="F440" s="24" t="s">
        <v>717</v>
      </c>
      <c r="G440" s="24">
        <v>0</v>
      </c>
      <c r="H440" s="11"/>
      <c r="I440" s="11"/>
      <c r="J440" s="12"/>
      <c r="K440" s="12"/>
      <c r="L440" s="12"/>
      <c r="M440" s="171">
        <v>0</v>
      </c>
      <c r="N440" s="172"/>
      <c r="O440" s="173"/>
      <c r="P440" t="s">
        <v>812</v>
      </c>
    </row>
    <row r="441" spans="1:16" ht="20.100000000000001" customHeight="1">
      <c r="A441">
        <v>399</v>
      </c>
      <c r="B441" s="8">
        <v>14</v>
      </c>
      <c r="C441" s="22">
        <v>2021154610</v>
      </c>
      <c r="D441" s="9" t="s">
        <v>498</v>
      </c>
      <c r="E441" s="10" t="s">
        <v>499</v>
      </c>
      <c r="F441" s="24" t="s">
        <v>720</v>
      </c>
      <c r="G441" s="24">
        <v>0</v>
      </c>
      <c r="H441" s="11"/>
      <c r="I441" s="11"/>
      <c r="J441" s="12"/>
      <c r="K441" s="12"/>
      <c r="L441" s="12"/>
      <c r="M441" s="171">
        <v>0</v>
      </c>
      <c r="N441" s="172"/>
      <c r="O441" s="173"/>
      <c r="P441" t="s">
        <v>812</v>
      </c>
    </row>
    <row r="442" spans="1:16" ht="20.100000000000001" customHeight="1">
      <c r="A442">
        <v>400</v>
      </c>
      <c r="B442" s="8">
        <v>15</v>
      </c>
      <c r="C442" s="22">
        <v>2120253859</v>
      </c>
      <c r="D442" s="9" t="s">
        <v>342</v>
      </c>
      <c r="E442" s="10" t="s">
        <v>343</v>
      </c>
      <c r="F442" s="24" t="s">
        <v>742</v>
      </c>
      <c r="G442" s="24">
        <v>0</v>
      </c>
      <c r="H442" s="11"/>
      <c r="I442" s="11"/>
      <c r="J442" s="12"/>
      <c r="K442" s="12"/>
      <c r="L442" s="12"/>
      <c r="M442" s="171">
        <v>0</v>
      </c>
      <c r="N442" s="172"/>
      <c r="O442" s="173"/>
      <c r="P442" t="s">
        <v>812</v>
      </c>
    </row>
    <row r="443" spans="1:16" ht="20.100000000000001" customHeight="1">
      <c r="A443">
        <v>401</v>
      </c>
      <c r="B443" s="8">
        <v>16</v>
      </c>
      <c r="C443" s="22">
        <v>2120313257</v>
      </c>
      <c r="D443" s="9" t="s">
        <v>372</v>
      </c>
      <c r="E443" s="10" t="s">
        <v>343</v>
      </c>
      <c r="F443" s="24" t="s">
        <v>749</v>
      </c>
      <c r="G443" s="24">
        <v>0</v>
      </c>
      <c r="H443" s="11"/>
      <c r="I443" s="11"/>
      <c r="J443" s="12"/>
      <c r="K443" s="12"/>
      <c r="L443" s="12"/>
      <c r="M443" s="171">
        <v>0</v>
      </c>
      <c r="N443" s="172"/>
      <c r="O443" s="173"/>
      <c r="P443" t="s">
        <v>812</v>
      </c>
    </row>
    <row r="444" spans="1:16" ht="20.100000000000001" customHeight="1">
      <c r="A444">
        <v>402</v>
      </c>
      <c r="B444" s="8">
        <v>17</v>
      </c>
      <c r="C444" s="22">
        <v>2120317615</v>
      </c>
      <c r="D444" s="9" t="s">
        <v>404</v>
      </c>
      <c r="E444" s="10" t="s">
        <v>343</v>
      </c>
      <c r="F444" s="24" t="s">
        <v>732</v>
      </c>
      <c r="G444" s="24">
        <v>0</v>
      </c>
      <c r="H444" s="11"/>
      <c r="I444" s="11"/>
      <c r="J444" s="12"/>
      <c r="K444" s="12"/>
      <c r="L444" s="12"/>
      <c r="M444" s="171">
        <v>0</v>
      </c>
      <c r="N444" s="172"/>
      <c r="O444" s="173"/>
      <c r="P444" t="s">
        <v>812</v>
      </c>
    </row>
    <row r="445" spans="1:16" ht="20.100000000000001" customHeight="1">
      <c r="A445">
        <v>403</v>
      </c>
      <c r="B445" s="8">
        <v>18</v>
      </c>
      <c r="C445" s="22">
        <v>2120514912</v>
      </c>
      <c r="D445" s="9" t="s">
        <v>439</v>
      </c>
      <c r="E445" s="10" t="s">
        <v>343</v>
      </c>
      <c r="F445" s="24" t="s">
        <v>723</v>
      </c>
      <c r="G445" s="24">
        <v>0</v>
      </c>
      <c r="H445" s="11"/>
      <c r="I445" s="11"/>
      <c r="J445" s="12"/>
      <c r="K445" s="12"/>
      <c r="L445" s="12"/>
      <c r="M445" s="171">
        <v>0</v>
      </c>
      <c r="N445" s="172"/>
      <c r="O445" s="173"/>
      <c r="P445" t="s">
        <v>812</v>
      </c>
    </row>
    <row r="446" spans="1:16" ht="20.100000000000001" customHeight="1">
      <c r="A446">
        <v>404</v>
      </c>
      <c r="B446" s="8">
        <v>19</v>
      </c>
      <c r="C446" s="22">
        <v>2120863914</v>
      </c>
      <c r="D446" s="9" t="s">
        <v>489</v>
      </c>
      <c r="E446" s="10" t="s">
        <v>343</v>
      </c>
      <c r="F446" s="24" t="s">
        <v>753</v>
      </c>
      <c r="G446" s="24">
        <v>0</v>
      </c>
      <c r="H446" s="11"/>
      <c r="I446" s="11"/>
      <c r="J446" s="12"/>
      <c r="K446" s="12"/>
      <c r="L446" s="12"/>
      <c r="M446" s="171">
        <v>0</v>
      </c>
      <c r="N446" s="172"/>
      <c r="O446" s="173"/>
      <c r="P446" t="s">
        <v>812</v>
      </c>
    </row>
    <row r="447" spans="1:16" ht="20.100000000000001" customHeight="1">
      <c r="A447">
        <v>405</v>
      </c>
      <c r="B447" s="8">
        <v>20</v>
      </c>
      <c r="C447" s="22">
        <v>2020718362</v>
      </c>
      <c r="D447" s="9" t="s">
        <v>693</v>
      </c>
      <c r="E447" s="10" t="s">
        <v>343</v>
      </c>
      <c r="F447" s="24" t="s">
        <v>716</v>
      </c>
      <c r="G447" s="24">
        <v>0</v>
      </c>
      <c r="H447" s="11"/>
      <c r="I447" s="11"/>
      <c r="J447" s="12"/>
      <c r="K447" s="12"/>
      <c r="L447" s="12"/>
      <c r="M447" s="171">
        <v>0</v>
      </c>
      <c r="N447" s="172"/>
      <c r="O447" s="173"/>
      <c r="P447" t="s">
        <v>812</v>
      </c>
    </row>
    <row r="448" spans="1:16" ht="20.100000000000001" customHeight="1">
      <c r="A448">
        <v>406</v>
      </c>
      <c r="B448" s="8">
        <v>21</v>
      </c>
      <c r="C448" s="22">
        <v>2121716733</v>
      </c>
      <c r="D448" s="9" t="s">
        <v>543</v>
      </c>
      <c r="E448" s="10" t="s">
        <v>544</v>
      </c>
      <c r="F448" s="24" t="s">
        <v>717</v>
      </c>
      <c r="G448" s="24">
        <v>0</v>
      </c>
      <c r="H448" s="11"/>
      <c r="I448" s="11"/>
      <c r="J448" s="12"/>
      <c r="K448" s="12"/>
      <c r="L448" s="12"/>
      <c r="M448" s="171">
        <v>0</v>
      </c>
      <c r="N448" s="172"/>
      <c r="O448" s="173"/>
      <c r="P448" t="s">
        <v>812</v>
      </c>
    </row>
    <row r="449" spans="1:16" ht="20.100000000000001" customHeight="1">
      <c r="A449">
        <v>407</v>
      </c>
      <c r="B449" s="8">
        <v>22</v>
      </c>
      <c r="C449" s="22">
        <v>2226511890</v>
      </c>
      <c r="D449" s="9" t="s">
        <v>600</v>
      </c>
      <c r="E449" s="10" t="s">
        <v>544</v>
      </c>
      <c r="F449" s="24" t="s">
        <v>756</v>
      </c>
      <c r="G449" s="24">
        <v>0</v>
      </c>
      <c r="H449" s="11"/>
      <c r="I449" s="11"/>
      <c r="J449" s="12"/>
      <c r="K449" s="12"/>
      <c r="L449" s="12"/>
      <c r="M449" s="171">
        <v>0</v>
      </c>
      <c r="N449" s="172"/>
      <c r="O449" s="173"/>
      <c r="P449" t="s">
        <v>812</v>
      </c>
    </row>
    <row r="450" spans="1:16" ht="20.100000000000001" customHeight="1">
      <c r="A450">
        <v>408</v>
      </c>
      <c r="B450" s="8">
        <v>23</v>
      </c>
      <c r="C450" s="22">
        <v>2120713758</v>
      </c>
      <c r="D450" s="9" t="s">
        <v>698</v>
      </c>
      <c r="E450" s="10" t="s">
        <v>544</v>
      </c>
      <c r="F450" s="24" t="s">
        <v>717</v>
      </c>
      <c r="G450" s="24">
        <v>0</v>
      </c>
      <c r="H450" s="11"/>
      <c r="I450" s="11"/>
      <c r="J450" s="12"/>
      <c r="K450" s="12"/>
      <c r="L450" s="12"/>
      <c r="M450" s="171">
        <v>0</v>
      </c>
      <c r="N450" s="172"/>
      <c r="O450" s="173"/>
      <c r="P450" t="s">
        <v>812</v>
      </c>
    </row>
    <row r="451" spans="1:16" ht="20.100000000000001" customHeight="1">
      <c r="A451">
        <v>409</v>
      </c>
      <c r="B451" s="8">
        <v>24</v>
      </c>
      <c r="C451" s="22">
        <v>2120519058</v>
      </c>
      <c r="D451" s="9" t="s">
        <v>333</v>
      </c>
      <c r="E451" s="10" t="s">
        <v>455</v>
      </c>
      <c r="F451" s="24" t="s">
        <v>723</v>
      </c>
      <c r="G451" s="24">
        <v>0</v>
      </c>
      <c r="H451" s="11"/>
      <c r="I451" s="11"/>
      <c r="J451" s="12"/>
      <c r="K451" s="12"/>
      <c r="L451" s="12"/>
      <c r="M451" s="171">
        <v>0</v>
      </c>
      <c r="N451" s="172"/>
      <c r="O451" s="173"/>
      <c r="P451" t="s">
        <v>812</v>
      </c>
    </row>
    <row r="452" spans="1:16" ht="20.100000000000001" customHeight="1">
      <c r="A452">
        <v>410</v>
      </c>
      <c r="B452" s="8">
        <v>25</v>
      </c>
      <c r="C452" s="22">
        <v>2120256939</v>
      </c>
      <c r="D452" s="9" t="s">
        <v>350</v>
      </c>
      <c r="E452" s="10" t="s">
        <v>351</v>
      </c>
      <c r="F452" s="24" t="s">
        <v>746</v>
      </c>
      <c r="G452" s="24">
        <v>0</v>
      </c>
      <c r="H452" s="11"/>
      <c r="I452" s="11"/>
      <c r="J452" s="12"/>
      <c r="K452" s="12"/>
      <c r="L452" s="12"/>
      <c r="M452" s="171">
        <v>0</v>
      </c>
      <c r="N452" s="172"/>
      <c r="O452" s="173"/>
      <c r="P452" t="s">
        <v>812</v>
      </c>
    </row>
    <row r="453" spans="1:16" ht="20.100000000000001" customHeight="1">
      <c r="A453">
        <v>411</v>
      </c>
      <c r="B453" s="8">
        <v>26</v>
      </c>
      <c r="C453" s="22">
        <v>2226521189</v>
      </c>
      <c r="D453" s="9" t="s">
        <v>657</v>
      </c>
      <c r="E453" s="10" t="s">
        <v>351</v>
      </c>
      <c r="F453" s="24" t="s">
        <v>760</v>
      </c>
      <c r="G453" s="24">
        <v>0</v>
      </c>
      <c r="H453" s="11"/>
      <c r="I453" s="11"/>
      <c r="J453" s="12"/>
      <c r="K453" s="12"/>
      <c r="L453" s="12"/>
      <c r="M453" s="171">
        <v>0</v>
      </c>
      <c r="N453" s="172"/>
      <c r="O453" s="173"/>
      <c r="P453" t="s">
        <v>812</v>
      </c>
    </row>
  </sheetData>
  <mergeCells count="536">
    <mergeCell ref="C2:D2"/>
    <mergeCell ref="C3:D3"/>
    <mergeCell ref="B1:P1"/>
    <mergeCell ref="H5:H6"/>
    <mergeCell ref="I5:I6"/>
    <mergeCell ref="J5:J6"/>
    <mergeCell ref="K5:L5"/>
    <mergeCell ref="M5:O6"/>
    <mergeCell ref="M7:O7"/>
    <mergeCell ref="B5:B6"/>
    <mergeCell ref="C5:C6"/>
    <mergeCell ref="D5:D6"/>
    <mergeCell ref="E5:E6"/>
    <mergeCell ref="F5:F6"/>
    <mergeCell ref="G5:G6"/>
    <mergeCell ref="M14:O14"/>
    <mergeCell ref="M15:O15"/>
    <mergeCell ref="M16:O16"/>
    <mergeCell ref="M17:O17"/>
    <mergeCell ref="M18:O18"/>
    <mergeCell ref="M19:O19"/>
    <mergeCell ref="M8:O8"/>
    <mergeCell ref="M9:O9"/>
    <mergeCell ref="M10:O10"/>
    <mergeCell ref="M11:O11"/>
    <mergeCell ref="M12:O12"/>
    <mergeCell ref="M13:O13"/>
    <mergeCell ref="M26:O26"/>
    <mergeCell ref="M27:O27"/>
    <mergeCell ref="M28:O28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38:O38"/>
    <mergeCell ref="M39:O39"/>
    <mergeCell ref="M40:O40"/>
    <mergeCell ref="M41:O41"/>
    <mergeCell ref="M42:O42"/>
    <mergeCell ref="M43:O43"/>
    <mergeCell ref="M32:O32"/>
    <mergeCell ref="M33:O33"/>
    <mergeCell ref="M34:O34"/>
    <mergeCell ref="M35:O35"/>
    <mergeCell ref="M36:O36"/>
    <mergeCell ref="M37:O37"/>
    <mergeCell ref="B49:B50"/>
    <mergeCell ref="C49:C50"/>
    <mergeCell ref="D49:D50"/>
    <mergeCell ref="E49:E50"/>
    <mergeCell ref="F49:F50"/>
    <mergeCell ref="G49:G50"/>
    <mergeCell ref="H49:H50"/>
    <mergeCell ref="I49:I50"/>
    <mergeCell ref="M44:O44"/>
    <mergeCell ref="M45:O45"/>
    <mergeCell ref="M46:O46"/>
    <mergeCell ref="M54:O54"/>
    <mergeCell ref="M55:O55"/>
    <mergeCell ref="M56:O56"/>
    <mergeCell ref="M57:O57"/>
    <mergeCell ref="M58:O58"/>
    <mergeCell ref="M59:O59"/>
    <mergeCell ref="J49:J50"/>
    <mergeCell ref="K49:L49"/>
    <mergeCell ref="M49:O50"/>
    <mergeCell ref="M51:O51"/>
    <mergeCell ref="M52:O52"/>
    <mergeCell ref="M53:O53"/>
    <mergeCell ref="M66:O66"/>
    <mergeCell ref="M67:O67"/>
    <mergeCell ref="M68:O68"/>
    <mergeCell ref="M69:O69"/>
    <mergeCell ref="M70:O70"/>
    <mergeCell ref="M71:O71"/>
    <mergeCell ref="M60:O60"/>
    <mergeCell ref="M61:O61"/>
    <mergeCell ref="M62:O62"/>
    <mergeCell ref="M63:O63"/>
    <mergeCell ref="M64:O64"/>
    <mergeCell ref="M65:O65"/>
    <mergeCell ref="M78:O78"/>
    <mergeCell ref="M79:O79"/>
    <mergeCell ref="M80:O80"/>
    <mergeCell ref="M81:O81"/>
    <mergeCell ref="M82:O82"/>
    <mergeCell ref="M83:O83"/>
    <mergeCell ref="M72:O72"/>
    <mergeCell ref="M73:O73"/>
    <mergeCell ref="M74:O74"/>
    <mergeCell ref="M75:O75"/>
    <mergeCell ref="M76:O76"/>
    <mergeCell ref="M77:O77"/>
    <mergeCell ref="B96:L96"/>
    <mergeCell ref="M90:O90"/>
    <mergeCell ref="M91:O91"/>
    <mergeCell ref="M92:O92"/>
    <mergeCell ref="M93:O93"/>
    <mergeCell ref="M94:O94"/>
    <mergeCell ref="M95:O95"/>
    <mergeCell ref="M84:O84"/>
    <mergeCell ref="M85:O85"/>
    <mergeCell ref="M86:O86"/>
    <mergeCell ref="M87:O87"/>
    <mergeCell ref="M88:O88"/>
    <mergeCell ref="M89:O89"/>
    <mergeCell ref="H98:H99"/>
    <mergeCell ref="I98:I99"/>
    <mergeCell ref="J98:J99"/>
    <mergeCell ref="K98:L98"/>
    <mergeCell ref="M98:O99"/>
    <mergeCell ref="M100:O100"/>
    <mergeCell ref="B98:B99"/>
    <mergeCell ref="C98:C99"/>
    <mergeCell ref="D98:D99"/>
    <mergeCell ref="E98:E99"/>
    <mergeCell ref="F98:F99"/>
    <mergeCell ref="G98:G99"/>
    <mergeCell ref="M107:O107"/>
    <mergeCell ref="M108:O108"/>
    <mergeCell ref="M109:O109"/>
    <mergeCell ref="M110:O110"/>
    <mergeCell ref="M111:O111"/>
    <mergeCell ref="M112:O112"/>
    <mergeCell ref="M101:O101"/>
    <mergeCell ref="M102:O102"/>
    <mergeCell ref="M103:O103"/>
    <mergeCell ref="M104:O104"/>
    <mergeCell ref="M105:O105"/>
    <mergeCell ref="M106:O106"/>
    <mergeCell ref="M119:O119"/>
    <mergeCell ref="M120:O120"/>
    <mergeCell ref="M121:O121"/>
    <mergeCell ref="M122:O122"/>
    <mergeCell ref="M123:O123"/>
    <mergeCell ref="M124:O124"/>
    <mergeCell ref="M113:O113"/>
    <mergeCell ref="M114:O114"/>
    <mergeCell ref="M115:O115"/>
    <mergeCell ref="M116:O116"/>
    <mergeCell ref="M117:O117"/>
    <mergeCell ref="M118:O118"/>
    <mergeCell ref="M131:O131"/>
    <mergeCell ref="M132:O132"/>
    <mergeCell ref="M133:O133"/>
    <mergeCell ref="M134:O134"/>
    <mergeCell ref="M135:O135"/>
    <mergeCell ref="M136:O136"/>
    <mergeCell ref="M125:O125"/>
    <mergeCell ref="M126:O126"/>
    <mergeCell ref="M127:O127"/>
    <mergeCell ref="M128:O128"/>
    <mergeCell ref="M129:O129"/>
    <mergeCell ref="M130:O130"/>
    <mergeCell ref="M143:O143"/>
    <mergeCell ref="M144:O144"/>
    <mergeCell ref="M145:O145"/>
    <mergeCell ref="M146:O146"/>
    <mergeCell ref="M137:O137"/>
    <mergeCell ref="M138:O138"/>
    <mergeCell ref="M139:O139"/>
    <mergeCell ref="M140:O140"/>
    <mergeCell ref="M141:O141"/>
    <mergeCell ref="M142:O142"/>
    <mergeCell ref="H149:H150"/>
    <mergeCell ref="I149:I150"/>
    <mergeCell ref="J149:J150"/>
    <mergeCell ref="K149:L149"/>
    <mergeCell ref="M149:O150"/>
    <mergeCell ref="M151:O151"/>
    <mergeCell ref="B147:L147"/>
    <mergeCell ref="B149:B150"/>
    <mergeCell ref="C149:C150"/>
    <mergeCell ref="D149:D150"/>
    <mergeCell ref="E149:E150"/>
    <mergeCell ref="F149:F150"/>
    <mergeCell ref="G149:G150"/>
    <mergeCell ref="M158:O158"/>
    <mergeCell ref="M159:O159"/>
    <mergeCell ref="M160:O160"/>
    <mergeCell ref="M161:O161"/>
    <mergeCell ref="M162:O162"/>
    <mergeCell ref="M163:O163"/>
    <mergeCell ref="M152:O152"/>
    <mergeCell ref="M153:O153"/>
    <mergeCell ref="M154:O154"/>
    <mergeCell ref="M155:O155"/>
    <mergeCell ref="M156:O156"/>
    <mergeCell ref="M157:O157"/>
    <mergeCell ref="M170:O170"/>
    <mergeCell ref="M171:O171"/>
    <mergeCell ref="M172:O172"/>
    <mergeCell ref="M173:O173"/>
    <mergeCell ref="M174:O174"/>
    <mergeCell ref="M175:O175"/>
    <mergeCell ref="M164:O164"/>
    <mergeCell ref="M165:O165"/>
    <mergeCell ref="M166:O166"/>
    <mergeCell ref="M167:O167"/>
    <mergeCell ref="M168:O168"/>
    <mergeCell ref="M169:O169"/>
    <mergeCell ref="M182:O182"/>
    <mergeCell ref="M183:O183"/>
    <mergeCell ref="M184:O184"/>
    <mergeCell ref="M185:O185"/>
    <mergeCell ref="M186:O186"/>
    <mergeCell ref="M187:O187"/>
    <mergeCell ref="M176:O176"/>
    <mergeCell ref="M177:O177"/>
    <mergeCell ref="M178:O178"/>
    <mergeCell ref="M179:O179"/>
    <mergeCell ref="M180:O180"/>
    <mergeCell ref="M181:O181"/>
    <mergeCell ref="M194:O194"/>
    <mergeCell ref="M195:O195"/>
    <mergeCell ref="M196:O196"/>
    <mergeCell ref="M197:O197"/>
    <mergeCell ref="M188:O188"/>
    <mergeCell ref="M189:O189"/>
    <mergeCell ref="M190:O190"/>
    <mergeCell ref="M191:O191"/>
    <mergeCell ref="M192:O192"/>
    <mergeCell ref="M193:O193"/>
    <mergeCell ref="H200:H201"/>
    <mergeCell ref="I200:I201"/>
    <mergeCell ref="J200:J201"/>
    <mergeCell ref="K200:L200"/>
    <mergeCell ref="M200:O201"/>
    <mergeCell ref="M202:O202"/>
    <mergeCell ref="B198:L198"/>
    <mergeCell ref="B200:B201"/>
    <mergeCell ref="C200:C201"/>
    <mergeCell ref="D200:D201"/>
    <mergeCell ref="E200:E201"/>
    <mergeCell ref="F200:F201"/>
    <mergeCell ref="G200:G201"/>
    <mergeCell ref="M209:O209"/>
    <mergeCell ref="M210:O210"/>
    <mergeCell ref="M211:O211"/>
    <mergeCell ref="M212:O212"/>
    <mergeCell ref="M213:O213"/>
    <mergeCell ref="M214:O214"/>
    <mergeCell ref="M203:O203"/>
    <mergeCell ref="M204:O204"/>
    <mergeCell ref="M205:O205"/>
    <mergeCell ref="M206:O206"/>
    <mergeCell ref="M207:O207"/>
    <mergeCell ref="M208:O208"/>
    <mergeCell ref="M227:O227"/>
    <mergeCell ref="M228:O228"/>
    <mergeCell ref="M221:O221"/>
    <mergeCell ref="M222:O222"/>
    <mergeCell ref="M223:O223"/>
    <mergeCell ref="M224:O224"/>
    <mergeCell ref="M225:O225"/>
    <mergeCell ref="M226:O226"/>
    <mergeCell ref="M215:O215"/>
    <mergeCell ref="M216:O216"/>
    <mergeCell ref="M217:O217"/>
    <mergeCell ref="M218:O218"/>
    <mergeCell ref="M219:O219"/>
    <mergeCell ref="M220:O220"/>
    <mergeCell ref="J231:J232"/>
    <mergeCell ref="K231:L231"/>
    <mergeCell ref="M231:O232"/>
    <mergeCell ref="M233:O233"/>
    <mergeCell ref="M234:O234"/>
    <mergeCell ref="M235:O235"/>
    <mergeCell ref="B229:L229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M242:O242"/>
    <mergeCell ref="M243:O243"/>
    <mergeCell ref="M244:O244"/>
    <mergeCell ref="M245:O245"/>
    <mergeCell ref="M246:O246"/>
    <mergeCell ref="M247:O247"/>
    <mergeCell ref="M236:O236"/>
    <mergeCell ref="M237:O237"/>
    <mergeCell ref="M238:O238"/>
    <mergeCell ref="M239:O239"/>
    <mergeCell ref="M240:O240"/>
    <mergeCell ref="M241:O241"/>
    <mergeCell ref="M254:O254"/>
    <mergeCell ref="M255:O255"/>
    <mergeCell ref="M256:O256"/>
    <mergeCell ref="M257:O257"/>
    <mergeCell ref="M258:O258"/>
    <mergeCell ref="M259:O259"/>
    <mergeCell ref="M248:O248"/>
    <mergeCell ref="M249:O249"/>
    <mergeCell ref="M250:O250"/>
    <mergeCell ref="M251:O251"/>
    <mergeCell ref="M252:O252"/>
    <mergeCell ref="M253:O253"/>
    <mergeCell ref="M272:O272"/>
    <mergeCell ref="M266:O266"/>
    <mergeCell ref="M267:O267"/>
    <mergeCell ref="M268:O268"/>
    <mergeCell ref="M269:O269"/>
    <mergeCell ref="M270:O270"/>
    <mergeCell ref="M271:O271"/>
    <mergeCell ref="M260:O260"/>
    <mergeCell ref="M261:O261"/>
    <mergeCell ref="M262:O262"/>
    <mergeCell ref="M263:O263"/>
    <mergeCell ref="M264:O264"/>
    <mergeCell ref="M265:O265"/>
    <mergeCell ref="K275:L275"/>
    <mergeCell ref="M275:O276"/>
    <mergeCell ref="M277:O277"/>
    <mergeCell ref="M278:O278"/>
    <mergeCell ref="M279:O279"/>
    <mergeCell ref="M280:O280"/>
    <mergeCell ref="B273:L273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J275:J276"/>
    <mergeCell ref="M287:O287"/>
    <mergeCell ref="M288:O288"/>
    <mergeCell ref="M289:O289"/>
    <mergeCell ref="M290:O290"/>
    <mergeCell ref="M291:O291"/>
    <mergeCell ref="M292:O292"/>
    <mergeCell ref="M281:O281"/>
    <mergeCell ref="M282:O282"/>
    <mergeCell ref="M283:O283"/>
    <mergeCell ref="M284:O284"/>
    <mergeCell ref="M285:O285"/>
    <mergeCell ref="M286:O286"/>
    <mergeCell ref="M299:O299"/>
    <mergeCell ref="M300:O300"/>
    <mergeCell ref="M301:O301"/>
    <mergeCell ref="M302:O302"/>
    <mergeCell ref="M303:O303"/>
    <mergeCell ref="M304:O304"/>
    <mergeCell ref="M293:O293"/>
    <mergeCell ref="M294:O294"/>
    <mergeCell ref="M295:O295"/>
    <mergeCell ref="M296:O296"/>
    <mergeCell ref="M297:O297"/>
    <mergeCell ref="M298:O298"/>
    <mergeCell ref="M311:O311"/>
    <mergeCell ref="M312:O312"/>
    <mergeCell ref="M313:O313"/>
    <mergeCell ref="M314:O314"/>
    <mergeCell ref="M315:O315"/>
    <mergeCell ref="M316:O316"/>
    <mergeCell ref="M305:O305"/>
    <mergeCell ref="M306:O306"/>
    <mergeCell ref="M307:O307"/>
    <mergeCell ref="M308:O308"/>
    <mergeCell ref="M309:O309"/>
    <mergeCell ref="M310:O310"/>
    <mergeCell ref="B322:L322"/>
    <mergeCell ref="B324:B325"/>
    <mergeCell ref="C324:C325"/>
    <mergeCell ref="D324:D325"/>
    <mergeCell ref="E324:E325"/>
    <mergeCell ref="F324:F325"/>
    <mergeCell ref="G324:G325"/>
    <mergeCell ref="M317:O317"/>
    <mergeCell ref="M318:O318"/>
    <mergeCell ref="M319:O319"/>
    <mergeCell ref="M320:O320"/>
    <mergeCell ref="M321:O321"/>
    <mergeCell ref="M327:O327"/>
    <mergeCell ref="M328:O328"/>
    <mergeCell ref="M329:O329"/>
    <mergeCell ref="M330:O330"/>
    <mergeCell ref="M331:O331"/>
    <mergeCell ref="M332:O332"/>
    <mergeCell ref="H324:H325"/>
    <mergeCell ref="I324:I325"/>
    <mergeCell ref="J324:J325"/>
    <mergeCell ref="K324:L324"/>
    <mergeCell ref="M324:O325"/>
    <mergeCell ref="M326:O326"/>
    <mergeCell ref="M339:O339"/>
    <mergeCell ref="M340:O340"/>
    <mergeCell ref="M341:O341"/>
    <mergeCell ref="M342:O342"/>
    <mergeCell ref="M343:O343"/>
    <mergeCell ref="M344:O344"/>
    <mergeCell ref="M333:O333"/>
    <mergeCell ref="M334:O334"/>
    <mergeCell ref="M335:O335"/>
    <mergeCell ref="M336:O336"/>
    <mergeCell ref="M337:O337"/>
    <mergeCell ref="M338:O338"/>
    <mergeCell ref="M351:O351"/>
    <mergeCell ref="M352:O352"/>
    <mergeCell ref="M353:O353"/>
    <mergeCell ref="M354:O354"/>
    <mergeCell ref="M355:O355"/>
    <mergeCell ref="M356:O356"/>
    <mergeCell ref="M345:O345"/>
    <mergeCell ref="M346:O346"/>
    <mergeCell ref="M347:O347"/>
    <mergeCell ref="M348:O348"/>
    <mergeCell ref="M349:O349"/>
    <mergeCell ref="M350:O350"/>
    <mergeCell ref="M363:O363"/>
    <mergeCell ref="M364:O364"/>
    <mergeCell ref="M365:O365"/>
    <mergeCell ref="M366:O366"/>
    <mergeCell ref="M367:O367"/>
    <mergeCell ref="M368:O368"/>
    <mergeCell ref="M357:O357"/>
    <mergeCell ref="M358:O358"/>
    <mergeCell ref="M359:O359"/>
    <mergeCell ref="M360:O360"/>
    <mergeCell ref="M361:O361"/>
    <mergeCell ref="M362:O362"/>
    <mergeCell ref="B373:L373"/>
    <mergeCell ref="B375:B376"/>
    <mergeCell ref="C375:C376"/>
    <mergeCell ref="D375:D376"/>
    <mergeCell ref="E375:E376"/>
    <mergeCell ref="F375:F376"/>
    <mergeCell ref="G375:G376"/>
    <mergeCell ref="M369:O369"/>
    <mergeCell ref="M370:O370"/>
    <mergeCell ref="M371:O371"/>
    <mergeCell ref="M372:O372"/>
    <mergeCell ref="M378:O378"/>
    <mergeCell ref="M379:O379"/>
    <mergeCell ref="M380:O380"/>
    <mergeCell ref="M381:O381"/>
    <mergeCell ref="M382:O382"/>
    <mergeCell ref="M383:O383"/>
    <mergeCell ref="H375:H376"/>
    <mergeCell ref="I375:I376"/>
    <mergeCell ref="J375:J376"/>
    <mergeCell ref="K375:L375"/>
    <mergeCell ref="M375:O376"/>
    <mergeCell ref="M377:O377"/>
    <mergeCell ref="M390:O390"/>
    <mergeCell ref="M391:O391"/>
    <mergeCell ref="M392:O392"/>
    <mergeCell ref="M393:O393"/>
    <mergeCell ref="M394:O394"/>
    <mergeCell ref="M395:O395"/>
    <mergeCell ref="M384:O384"/>
    <mergeCell ref="M385:O385"/>
    <mergeCell ref="M386:O386"/>
    <mergeCell ref="M387:O387"/>
    <mergeCell ref="M388:O388"/>
    <mergeCell ref="M389:O389"/>
    <mergeCell ref="M402:O402"/>
    <mergeCell ref="M403:O403"/>
    <mergeCell ref="M404:O404"/>
    <mergeCell ref="M405:O405"/>
    <mergeCell ref="M406:O406"/>
    <mergeCell ref="M407:O407"/>
    <mergeCell ref="M396:O396"/>
    <mergeCell ref="M397:O397"/>
    <mergeCell ref="M398:O398"/>
    <mergeCell ref="M399:O399"/>
    <mergeCell ref="M400:O400"/>
    <mergeCell ref="M401:O401"/>
    <mergeCell ref="M414:O414"/>
    <mergeCell ref="M415:O415"/>
    <mergeCell ref="M416:O416"/>
    <mergeCell ref="M417:O417"/>
    <mergeCell ref="M418:O418"/>
    <mergeCell ref="M419:O419"/>
    <mergeCell ref="M408:O408"/>
    <mergeCell ref="M409:O409"/>
    <mergeCell ref="M410:O410"/>
    <mergeCell ref="M411:O411"/>
    <mergeCell ref="M412:O412"/>
    <mergeCell ref="M413:O413"/>
    <mergeCell ref="B424:L424"/>
    <mergeCell ref="B426:B427"/>
    <mergeCell ref="C426:C427"/>
    <mergeCell ref="D426:D427"/>
    <mergeCell ref="E426:E427"/>
    <mergeCell ref="F426:F427"/>
    <mergeCell ref="G426:G427"/>
    <mergeCell ref="M420:O420"/>
    <mergeCell ref="M421:O421"/>
    <mergeCell ref="M422:O422"/>
    <mergeCell ref="M423:O423"/>
    <mergeCell ref="M430:O430"/>
    <mergeCell ref="M431:O431"/>
    <mergeCell ref="M432:O432"/>
    <mergeCell ref="M433:O433"/>
    <mergeCell ref="M434:O434"/>
    <mergeCell ref="H426:H427"/>
    <mergeCell ref="I426:I427"/>
    <mergeCell ref="J426:J427"/>
    <mergeCell ref="K426:L426"/>
    <mergeCell ref="M426:O427"/>
    <mergeCell ref="M428:O428"/>
    <mergeCell ref="M453:O453"/>
    <mergeCell ref="F2:P2"/>
    <mergeCell ref="F3:P3"/>
    <mergeCell ref="B4:P4"/>
    <mergeCell ref="B47:P47"/>
    <mergeCell ref="M447:O447"/>
    <mergeCell ref="M448:O448"/>
    <mergeCell ref="M449:O449"/>
    <mergeCell ref="M450:O450"/>
    <mergeCell ref="M451:O451"/>
    <mergeCell ref="M452:O452"/>
    <mergeCell ref="M441:O441"/>
    <mergeCell ref="M442:O442"/>
    <mergeCell ref="M443:O443"/>
    <mergeCell ref="M444:O444"/>
    <mergeCell ref="M445:O445"/>
    <mergeCell ref="M446:O446"/>
    <mergeCell ref="M435:O435"/>
    <mergeCell ref="M436:O436"/>
    <mergeCell ref="M437:O437"/>
    <mergeCell ref="M438:O438"/>
    <mergeCell ref="M439:O439"/>
    <mergeCell ref="M440:O440"/>
    <mergeCell ref="M429:O429"/>
  </mergeCells>
  <conditionalFormatting sqref="G5:G46 M7:O46 A7:A46">
    <cfRule type="cellIs" dxfId="19" priority="10" stopIfTrue="1" operator="equal">
      <formula>0</formula>
    </cfRule>
  </conditionalFormatting>
  <conditionalFormatting sqref="G49:G95 M51:O95 A51:A95">
    <cfRule type="cellIs" dxfId="18" priority="9" stopIfTrue="1" operator="equal">
      <formula>0</formula>
    </cfRule>
  </conditionalFormatting>
  <conditionalFormatting sqref="G98:G146 M100:O146 A100:A146">
    <cfRule type="cellIs" dxfId="17" priority="8" stopIfTrue="1" operator="equal">
      <formula>0</formula>
    </cfRule>
  </conditionalFormatting>
  <conditionalFormatting sqref="G149:G197 M151:O197 A151:A197">
    <cfRule type="cellIs" dxfId="16" priority="7" stopIfTrue="1" operator="equal">
      <formula>0</formula>
    </cfRule>
  </conditionalFormatting>
  <conditionalFormatting sqref="M202:O228 A202:A228 G200:G228">
    <cfRule type="cellIs" dxfId="15" priority="6" stopIfTrue="1" operator="equal">
      <formula>0</formula>
    </cfRule>
  </conditionalFormatting>
  <conditionalFormatting sqref="G231:G272 M233:O272 A233:A272">
    <cfRule type="cellIs" dxfId="14" priority="5" stopIfTrue="1" operator="equal">
      <formula>0</formula>
    </cfRule>
  </conditionalFormatting>
  <conditionalFormatting sqref="G275:G321 M277:O321 A277:A321">
    <cfRule type="cellIs" dxfId="13" priority="4" stopIfTrue="1" operator="equal">
      <formula>0</formula>
    </cfRule>
  </conditionalFormatting>
  <conditionalFormatting sqref="G324:G372 M326:O372 A326:A372">
    <cfRule type="cellIs" dxfId="12" priority="3" stopIfTrue="1" operator="equal">
      <formula>0</formula>
    </cfRule>
  </conditionalFormatting>
  <conditionalFormatting sqref="G375:G423 M377:O423 A377:A423">
    <cfRule type="cellIs" dxfId="11" priority="2" stopIfTrue="1" operator="equal">
      <formula>0</formula>
    </cfRule>
  </conditionalFormatting>
  <conditionalFormatting sqref="M428:O453 A428:A453 G426:G453">
    <cfRule type="cellIs" dxfId="10" priority="1" stopIfTrue="1" operator="equal">
      <formula>0</formula>
    </cfRule>
  </conditionalFormatting>
  <pageMargins left="0.21" right="0.2" top="0.2" bottom="0.2" header="0.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7"/>
  <sheetViews>
    <sheetView workbookViewId="0">
      <pane ySplit="7" topLeftCell="A8" activePane="bottomLeft" state="frozen"/>
      <selection activeCell="L13" sqref="L13"/>
      <selection pane="bottomLeft" activeCell="K9" sqref="K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763</v>
      </c>
    </row>
    <row r="2" spans="1:16" s="1" customFormat="1">
      <c r="C2" s="197" t="s">
        <v>8</v>
      </c>
      <c r="D2" s="197"/>
      <c r="E2" s="2" t="s">
        <v>775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776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</v>
      </c>
      <c r="B8" s="8">
        <v>1</v>
      </c>
      <c r="C8" s="22">
        <v>2120517183</v>
      </c>
      <c r="D8" s="9" t="s">
        <v>448</v>
      </c>
      <c r="E8" s="10" t="s">
        <v>449</v>
      </c>
      <c r="F8" s="24" t="s">
        <v>723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777</v>
      </c>
    </row>
    <row r="9" spans="1:16" ht="20.100000000000001" customHeight="1">
      <c r="A9">
        <v>2</v>
      </c>
      <c r="B9" s="8">
        <v>2</v>
      </c>
      <c r="C9" s="22">
        <v>2120315182</v>
      </c>
      <c r="D9" s="9" t="s">
        <v>375</v>
      </c>
      <c r="E9" s="10" t="s">
        <v>376</v>
      </c>
      <c r="F9" s="24" t="s">
        <v>749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777</v>
      </c>
    </row>
    <row r="10" spans="1:16" ht="20.100000000000001" customHeight="1">
      <c r="A10">
        <v>3</v>
      </c>
      <c r="B10" s="8">
        <v>3</v>
      </c>
      <c r="C10" s="22">
        <v>2226521070</v>
      </c>
      <c r="D10" s="9" t="s">
        <v>601</v>
      </c>
      <c r="E10" s="10" t="s">
        <v>376</v>
      </c>
      <c r="F10" s="24" t="s">
        <v>760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777</v>
      </c>
    </row>
    <row r="11" spans="1:16" ht="20.100000000000001" customHeight="1">
      <c r="A11">
        <v>4</v>
      </c>
      <c r="B11" s="8">
        <v>4</v>
      </c>
      <c r="C11" s="22">
        <v>2226521071</v>
      </c>
      <c r="D11" s="9" t="s">
        <v>275</v>
      </c>
      <c r="E11" s="10" t="s">
        <v>376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777</v>
      </c>
    </row>
    <row r="12" spans="1:16" ht="20.100000000000001" customHeight="1">
      <c r="A12">
        <v>5</v>
      </c>
      <c r="B12" s="8">
        <v>5</v>
      </c>
      <c r="C12" s="22">
        <v>2020326010</v>
      </c>
      <c r="D12" s="9" t="s">
        <v>264</v>
      </c>
      <c r="E12" s="10" t="s">
        <v>265</v>
      </c>
      <c r="F12" s="24" t="s">
        <v>718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777</v>
      </c>
    </row>
    <row r="13" spans="1:16" ht="20.100000000000001" customHeight="1">
      <c r="A13">
        <v>6</v>
      </c>
      <c r="B13" s="8">
        <v>6</v>
      </c>
      <c r="C13" s="22">
        <v>2120259176</v>
      </c>
      <c r="D13" s="9" t="s">
        <v>356</v>
      </c>
      <c r="E13" s="10" t="s">
        <v>265</v>
      </c>
      <c r="F13" s="24" t="s">
        <v>741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777</v>
      </c>
    </row>
    <row r="14" spans="1:16" ht="20.100000000000001" customHeight="1">
      <c r="A14">
        <v>7</v>
      </c>
      <c r="B14" s="8">
        <v>7</v>
      </c>
      <c r="C14" s="22">
        <v>2120318500</v>
      </c>
      <c r="D14" s="9" t="s">
        <v>418</v>
      </c>
      <c r="E14" s="10" t="s">
        <v>265</v>
      </c>
      <c r="F14" s="24" t="s">
        <v>749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777</v>
      </c>
    </row>
    <row r="15" spans="1:16" ht="20.100000000000001" customHeight="1">
      <c r="A15">
        <v>8</v>
      </c>
      <c r="B15" s="8">
        <v>8</v>
      </c>
      <c r="C15" s="22">
        <v>2120518458</v>
      </c>
      <c r="D15" s="9" t="s">
        <v>453</v>
      </c>
      <c r="E15" s="10" t="s">
        <v>265</v>
      </c>
      <c r="F15" s="24" t="s">
        <v>723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777</v>
      </c>
    </row>
    <row r="16" spans="1:16" ht="20.100000000000001" customHeight="1">
      <c r="A16">
        <v>9</v>
      </c>
      <c r="B16" s="8">
        <v>9</v>
      </c>
      <c r="C16" s="22">
        <v>2120863936</v>
      </c>
      <c r="D16" s="9" t="s">
        <v>491</v>
      </c>
      <c r="E16" s="10" t="s">
        <v>265</v>
      </c>
      <c r="F16" s="24" t="s">
        <v>753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777</v>
      </c>
    </row>
    <row r="17" spans="1:16" ht="20.100000000000001" customHeight="1">
      <c r="A17">
        <v>10</v>
      </c>
      <c r="B17" s="8">
        <v>10</v>
      </c>
      <c r="C17" s="22">
        <v>2120867813</v>
      </c>
      <c r="D17" s="9" t="s">
        <v>496</v>
      </c>
      <c r="E17" s="10" t="s">
        <v>265</v>
      </c>
      <c r="F17" s="24" t="s">
        <v>716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777</v>
      </c>
    </row>
    <row r="18" spans="1:16" ht="20.100000000000001" customHeight="1">
      <c r="A18">
        <v>11</v>
      </c>
      <c r="B18" s="8">
        <v>11</v>
      </c>
      <c r="C18" s="22">
        <v>2121866089</v>
      </c>
      <c r="D18" s="9" t="s">
        <v>559</v>
      </c>
      <c r="E18" s="10" t="s">
        <v>265</v>
      </c>
      <c r="F18" s="24" t="s">
        <v>753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777</v>
      </c>
    </row>
    <row r="19" spans="1:16" ht="20.100000000000001" customHeight="1">
      <c r="A19">
        <v>12</v>
      </c>
      <c r="B19" s="8">
        <v>12</v>
      </c>
      <c r="C19" s="22">
        <v>2226521073</v>
      </c>
      <c r="D19" s="9" t="s">
        <v>602</v>
      </c>
      <c r="E19" s="10" t="s">
        <v>265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777</v>
      </c>
    </row>
    <row r="20" spans="1:16" ht="20.100000000000001" customHeight="1">
      <c r="A20">
        <v>13</v>
      </c>
      <c r="B20" s="8">
        <v>13</v>
      </c>
      <c r="C20" s="22">
        <v>2226521074</v>
      </c>
      <c r="D20" s="9" t="s">
        <v>603</v>
      </c>
      <c r="E20" s="10" t="s">
        <v>265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777</v>
      </c>
    </row>
    <row r="21" spans="1:16" ht="20.100000000000001" customHeight="1">
      <c r="A21">
        <v>14</v>
      </c>
      <c r="B21" s="8">
        <v>14</v>
      </c>
      <c r="C21" s="22">
        <v>2120867340</v>
      </c>
      <c r="D21" s="9" t="s">
        <v>494</v>
      </c>
      <c r="E21" s="10" t="s">
        <v>495</v>
      </c>
      <c r="F21" s="24" t="s">
        <v>732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777</v>
      </c>
    </row>
    <row r="22" spans="1:16" ht="20.100000000000001" customHeight="1">
      <c r="A22">
        <v>15</v>
      </c>
      <c r="B22" s="8">
        <v>15</v>
      </c>
      <c r="C22" s="22">
        <v>2121863935</v>
      </c>
      <c r="D22" s="9" t="s">
        <v>558</v>
      </c>
      <c r="E22" s="10" t="s">
        <v>495</v>
      </c>
      <c r="F22" s="24" t="s">
        <v>753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777</v>
      </c>
    </row>
    <row r="23" spans="1:16" ht="20.100000000000001" customHeight="1">
      <c r="A23">
        <v>16</v>
      </c>
      <c r="B23" s="8">
        <v>16</v>
      </c>
      <c r="C23" s="22">
        <v>2121318357</v>
      </c>
      <c r="D23" s="9" t="s">
        <v>515</v>
      </c>
      <c r="E23" s="10" t="s">
        <v>22</v>
      </c>
      <c r="F23" s="24" t="s">
        <v>749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777</v>
      </c>
    </row>
    <row r="24" spans="1:16" ht="20.100000000000001" customHeight="1">
      <c r="A24">
        <v>17</v>
      </c>
      <c r="B24" s="8">
        <v>17</v>
      </c>
      <c r="C24" s="22">
        <v>2121866100</v>
      </c>
      <c r="D24" s="9" t="s">
        <v>560</v>
      </c>
      <c r="E24" s="10" t="s">
        <v>561</v>
      </c>
      <c r="F24" s="24" t="s">
        <v>753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777</v>
      </c>
    </row>
    <row r="25" spans="1:16" ht="20.100000000000001" customHeight="1">
      <c r="A25">
        <v>18</v>
      </c>
      <c r="B25" s="8">
        <v>18</v>
      </c>
      <c r="C25" s="22">
        <v>2227521075</v>
      </c>
      <c r="D25" s="9" t="s">
        <v>659</v>
      </c>
      <c r="E25" s="10" t="s">
        <v>660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777</v>
      </c>
    </row>
    <row r="26" spans="1:16" ht="20.100000000000001" customHeight="1">
      <c r="A26">
        <v>19</v>
      </c>
      <c r="B26" s="8">
        <v>19</v>
      </c>
      <c r="C26" s="22">
        <v>1921215014</v>
      </c>
      <c r="D26" s="9" t="s">
        <v>252</v>
      </c>
      <c r="E26" s="10" t="s">
        <v>253</v>
      </c>
      <c r="F26" s="24" t="s">
        <v>712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777</v>
      </c>
    </row>
    <row r="27" spans="1:16" ht="20.100000000000001" customHeight="1">
      <c r="A27">
        <v>20</v>
      </c>
      <c r="B27" s="8">
        <v>20</v>
      </c>
      <c r="C27" s="22">
        <v>2121715552</v>
      </c>
      <c r="D27" s="9" t="s">
        <v>538</v>
      </c>
      <c r="E27" s="10" t="s">
        <v>253</v>
      </c>
      <c r="F27" s="24" t="s">
        <v>717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777</v>
      </c>
    </row>
    <row r="28" spans="1:16" ht="20.100000000000001" customHeight="1">
      <c r="A28">
        <v>21</v>
      </c>
      <c r="B28" s="8">
        <v>21</v>
      </c>
      <c r="C28" s="22">
        <v>2121717869</v>
      </c>
      <c r="D28" s="9" t="s">
        <v>548</v>
      </c>
      <c r="E28" s="10" t="s">
        <v>253</v>
      </c>
      <c r="F28" s="24" t="s">
        <v>717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777</v>
      </c>
    </row>
    <row r="29" spans="1:16" ht="20.100000000000001" customHeight="1">
      <c r="A29">
        <v>22</v>
      </c>
      <c r="B29" s="8">
        <v>22</v>
      </c>
      <c r="C29" s="22">
        <v>2120257557</v>
      </c>
      <c r="D29" s="9" t="s">
        <v>311</v>
      </c>
      <c r="E29" s="10" t="s">
        <v>354</v>
      </c>
      <c r="F29" s="24" t="s">
        <v>748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777</v>
      </c>
    </row>
    <row r="30" spans="1:16" ht="20.100000000000001" customHeight="1">
      <c r="A30">
        <v>23</v>
      </c>
      <c r="B30" s="8">
        <v>23</v>
      </c>
      <c r="C30" s="22">
        <v>2226521076</v>
      </c>
      <c r="D30" s="9" t="s">
        <v>604</v>
      </c>
      <c r="E30" s="10" t="s">
        <v>354</v>
      </c>
      <c r="F30" s="24" t="s">
        <v>760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777</v>
      </c>
    </row>
    <row r="31" spans="1:16" ht="20.100000000000001" customHeight="1">
      <c r="A31">
        <v>24</v>
      </c>
      <c r="B31" s="8">
        <v>24</v>
      </c>
      <c r="C31" s="22">
        <v>2226521077</v>
      </c>
      <c r="D31" s="9" t="s">
        <v>605</v>
      </c>
      <c r="E31" s="10" t="s">
        <v>606</v>
      </c>
      <c r="F31" s="24" t="s">
        <v>760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777</v>
      </c>
    </row>
    <row r="32" spans="1:16" ht="20.100000000000001" customHeight="1">
      <c r="A32">
        <v>25</v>
      </c>
      <c r="B32" s="8">
        <v>25</v>
      </c>
      <c r="C32" s="22">
        <v>2120255989</v>
      </c>
      <c r="D32" s="9" t="s">
        <v>348</v>
      </c>
      <c r="E32" s="10" t="s">
        <v>349</v>
      </c>
      <c r="F32" s="24" t="s">
        <v>747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777</v>
      </c>
    </row>
    <row r="33" spans="1:16" ht="20.100000000000001" customHeight="1">
      <c r="A33">
        <v>26</v>
      </c>
      <c r="B33" s="8">
        <v>26</v>
      </c>
      <c r="C33" s="22">
        <v>2226521078</v>
      </c>
      <c r="D33" s="9" t="s">
        <v>607</v>
      </c>
      <c r="E33" s="10" t="s">
        <v>349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777</v>
      </c>
    </row>
    <row r="34" spans="1:16" ht="20.100000000000001" customHeight="1">
      <c r="A34">
        <v>27</v>
      </c>
      <c r="B34" s="8">
        <v>27</v>
      </c>
      <c r="C34" s="22">
        <v>2020713062</v>
      </c>
      <c r="D34" s="9" t="s">
        <v>622</v>
      </c>
      <c r="E34" s="10" t="s">
        <v>349</v>
      </c>
      <c r="F34" s="24" t="s">
        <v>716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777</v>
      </c>
    </row>
    <row r="35" spans="1:16" ht="20.100000000000001" customHeight="1">
      <c r="A35">
        <v>28</v>
      </c>
      <c r="B35" s="8">
        <v>28</v>
      </c>
      <c r="C35" s="22">
        <v>2226251606</v>
      </c>
      <c r="D35" s="9" t="s">
        <v>703</v>
      </c>
      <c r="E35" s="10" t="s">
        <v>349</v>
      </c>
      <c r="F35" s="24" t="s">
        <v>759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777</v>
      </c>
    </row>
    <row r="36" spans="1:16" ht="20.100000000000001" customHeight="1">
      <c r="A36">
        <v>29</v>
      </c>
      <c r="B36" s="8">
        <v>29</v>
      </c>
      <c r="C36" s="22">
        <v>2120257028</v>
      </c>
      <c r="D36" s="9" t="s">
        <v>352</v>
      </c>
      <c r="E36" s="10" t="s">
        <v>353</v>
      </c>
      <c r="F36" s="24" t="s">
        <v>744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777</v>
      </c>
    </row>
    <row r="37" spans="1:16" ht="20.100000000000001" customHeight="1">
      <c r="A37">
        <v>30</v>
      </c>
      <c r="B37" s="13">
        <v>30</v>
      </c>
      <c r="C37" s="22">
        <v>2120318285</v>
      </c>
      <c r="D37" s="9" t="s">
        <v>417</v>
      </c>
      <c r="E37" s="10" t="s">
        <v>353</v>
      </c>
      <c r="F37" s="24" t="s">
        <v>749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777</v>
      </c>
    </row>
    <row r="38" spans="1:16" ht="20.100000000000001" customHeight="1">
      <c r="A38">
        <v>31</v>
      </c>
      <c r="B38" s="16">
        <v>31</v>
      </c>
      <c r="C38" s="23">
        <v>2120514854</v>
      </c>
      <c r="D38" s="17" t="s">
        <v>391</v>
      </c>
      <c r="E38" s="18" t="s">
        <v>353</v>
      </c>
      <c r="F38" s="25" t="s">
        <v>723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777</v>
      </c>
    </row>
    <row r="39" spans="1:16" ht="20.100000000000001" customHeight="1">
      <c r="A39">
        <v>32</v>
      </c>
      <c r="B39" s="8">
        <v>32</v>
      </c>
      <c r="C39" s="22">
        <v>2120519427</v>
      </c>
      <c r="D39" s="9" t="s">
        <v>422</v>
      </c>
      <c r="E39" s="10" t="s">
        <v>353</v>
      </c>
      <c r="F39" s="24" t="s">
        <v>723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777</v>
      </c>
    </row>
    <row r="40" spans="1:16" ht="20.100000000000001" customHeight="1">
      <c r="A40">
        <v>33</v>
      </c>
      <c r="B40" s="8">
        <v>33</v>
      </c>
      <c r="C40" s="22">
        <v>2226521079</v>
      </c>
      <c r="D40" s="9" t="s">
        <v>395</v>
      </c>
      <c r="E40" s="10" t="s">
        <v>608</v>
      </c>
      <c r="F40" s="24" t="s">
        <v>760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777</v>
      </c>
    </row>
    <row r="41" spans="1:16" ht="20.100000000000001" customHeight="1">
      <c r="A41">
        <v>34</v>
      </c>
      <c r="B41" s="8">
        <v>34</v>
      </c>
      <c r="C41" s="22">
        <v>172236470</v>
      </c>
      <c r="D41" s="9" t="s">
        <v>240</v>
      </c>
      <c r="E41" s="10" t="s">
        <v>241</v>
      </c>
      <c r="F41" s="24" t="s">
        <v>707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777</v>
      </c>
    </row>
    <row r="42" spans="1:16" ht="20.100000000000001" customHeight="1">
      <c r="A42">
        <v>35</v>
      </c>
      <c r="B42" s="8">
        <v>35</v>
      </c>
      <c r="C42" s="22">
        <v>2021515602</v>
      </c>
      <c r="D42" s="9" t="s">
        <v>303</v>
      </c>
      <c r="E42" s="10" t="s">
        <v>241</v>
      </c>
      <c r="F42" s="24" t="s">
        <v>729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777</v>
      </c>
    </row>
    <row r="43" spans="1:16" ht="20.100000000000001" customHeight="1">
      <c r="A43">
        <v>36</v>
      </c>
      <c r="B43" s="8">
        <v>36</v>
      </c>
      <c r="C43" s="22">
        <v>2021264580</v>
      </c>
      <c r="D43" s="9" t="s">
        <v>296</v>
      </c>
      <c r="E43" s="10" t="s">
        <v>297</v>
      </c>
      <c r="F43" s="24" t="s">
        <v>731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777</v>
      </c>
    </row>
    <row r="44" spans="1:16" ht="20.100000000000001" customHeight="1">
      <c r="A44">
        <v>37</v>
      </c>
      <c r="B44" s="8">
        <v>37</v>
      </c>
      <c r="C44" s="22">
        <v>2121713505</v>
      </c>
      <c r="D44" s="9" t="s">
        <v>528</v>
      </c>
      <c r="E44" s="10" t="s">
        <v>297</v>
      </c>
      <c r="F44" s="24" t="s">
        <v>717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777</v>
      </c>
    </row>
    <row r="45" spans="1:16" ht="20.100000000000001" customHeight="1">
      <c r="A45">
        <v>38</v>
      </c>
      <c r="B45" s="8">
        <v>38</v>
      </c>
      <c r="C45" s="22">
        <v>2227521081</v>
      </c>
      <c r="D45" s="9" t="s">
        <v>661</v>
      </c>
      <c r="E45" s="10" t="s">
        <v>297</v>
      </c>
      <c r="F45" s="24" t="s">
        <v>760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777</v>
      </c>
    </row>
    <row r="46" spans="1:16" ht="20.100000000000001" customHeight="1">
      <c r="A46">
        <v>39</v>
      </c>
      <c r="B46" s="8">
        <v>39</v>
      </c>
      <c r="C46" s="22">
        <v>2226521082</v>
      </c>
      <c r="D46" s="9" t="s">
        <v>609</v>
      </c>
      <c r="E46" s="10" t="s">
        <v>610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777</v>
      </c>
    </row>
    <row r="47" spans="1:16" ht="20.100000000000001" customHeight="1">
      <c r="A47">
        <v>40</v>
      </c>
      <c r="B47" s="8">
        <v>40</v>
      </c>
      <c r="C47" s="22">
        <v>2120716722</v>
      </c>
      <c r="D47" s="9" t="s">
        <v>476</v>
      </c>
      <c r="E47" s="10" t="s">
        <v>477</v>
      </c>
      <c r="F47" s="24" t="s">
        <v>717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777</v>
      </c>
    </row>
  </sheetData>
  <mergeCells count="5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4:O44"/>
    <mergeCell ref="M45:O45"/>
    <mergeCell ref="M46:O46"/>
    <mergeCell ref="M47:O47"/>
    <mergeCell ref="M38:O38"/>
    <mergeCell ref="M39:O39"/>
    <mergeCell ref="M40:O40"/>
    <mergeCell ref="M41:O41"/>
    <mergeCell ref="M42:O42"/>
    <mergeCell ref="M43:O43"/>
  </mergeCells>
  <conditionalFormatting sqref="G6:G47 M8:O47 A8:A47">
    <cfRule type="cellIs" dxfId="9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2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766</v>
      </c>
    </row>
    <row r="2" spans="1:16" s="1" customFormat="1">
      <c r="C2" s="197" t="s">
        <v>8</v>
      </c>
      <c r="D2" s="197"/>
      <c r="E2" s="2" t="s">
        <v>778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779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41</v>
      </c>
      <c r="B8" s="8">
        <v>1</v>
      </c>
      <c r="C8" s="22">
        <v>2120349618</v>
      </c>
      <c r="D8" s="9" t="s">
        <v>432</v>
      </c>
      <c r="E8" s="10" t="s">
        <v>433</v>
      </c>
      <c r="F8" s="24" t="s">
        <v>752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780</v>
      </c>
    </row>
    <row r="9" spans="1:16" ht="20.100000000000001" customHeight="1">
      <c r="A9">
        <v>42</v>
      </c>
      <c r="B9" s="8">
        <v>2</v>
      </c>
      <c r="C9" s="22">
        <v>2121866106</v>
      </c>
      <c r="D9" s="9" t="s">
        <v>562</v>
      </c>
      <c r="E9" s="10" t="s">
        <v>563</v>
      </c>
      <c r="F9" s="24" t="s">
        <v>753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780</v>
      </c>
    </row>
    <row r="10" spans="1:16" ht="20.100000000000001" customHeight="1">
      <c r="A10">
        <v>43</v>
      </c>
      <c r="B10" s="8">
        <v>3</v>
      </c>
      <c r="C10" s="22">
        <v>2121867789</v>
      </c>
      <c r="D10" s="9" t="s">
        <v>566</v>
      </c>
      <c r="E10" s="10" t="s">
        <v>563</v>
      </c>
      <c r="F10" s="24" t="s">
        <v>753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780</v>
      </c>
    </row>
    <row r="11" spans="1:16" ht="20.100000000000001" customHeight="1">
      <c r="A11">
        <v>44</v>
      </c>
      <c r="B11" s="8">
        <v>4</v>
      </c>
      <c r="C11" s="22">
        <v>2227521083</v>
      </c>
      <c r="D11" s="9" t="s">
        <v>662</v>
      </c>
      <c r="E11" s="10" t="s">
        <v>563</v>
      </c>
      <c r="F11" s="24" t="s">
        <v>760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780</v>
      </c>
    </row>
    <row r="12" spans="1:16" ht="20.100000000000001" customHeight="1">
      <c r="A12">
        <v>45</v>
      </c>
      <c r="B12" s="8">
        <v>5</v>
      </c>
      <c r="C12" s="22">
        <v>2120215413</v>
      </c>
      <c r="D12" s="9" t="s">
        <v>326</v>
      </c>
      <c r="E12" s="10" t="s">
        <v>327</v>
      </c>
      <c r="F12" s="24" t="s">
        <v>742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780</v>
      </c>
    </row>
    <row r="13" spans="1:16" ht="20.100000000000001" customHeight="1">
      <c r="A13">
        <v>46</v>
      </c>
      <c r="B13" s="8">
        <v>6</v>
      </c>
      <c r="C13" s="22">
        <v>2120259332</v>
      </c>
      <c r="D13" s="9" t="s">
        <v>310</v>
      </c>
      <c r="E13" s="10" t="s">
        <v>327</v>
      </c>
      <c r="F13" s="24" t="s">
        <v>744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780</v>
      </c>
    </row>
    <row r="14" spans="1:16" ht="20.100000000000001" customHeight="1">
      <c r="A14">
        <v>47</v>
      </c>
      <c r="B14" s="8">
        <v>7</v>
      </c>
      <c r="C14" s="22">
        <v>2120317374</v>
      </c>
      <c r="D14" s="9" t="s">
        <v>398</v>
      </c>
      <c r="E14" s="10" t="s">
        <v>327</v>
      </c>
      <c r="F14" s="24" t="s">
        <v>749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780</v>
      </c>
    </row>
    <row r="15" spans="1:16" ht="20.100000000000001" customHeight="1">
      <c r="A15">
        <v>48</v>
      </c>
      <c r="B15" s="8">
        <v>8</v>
      </c>
      <c r="C15" s="22">
        <v>2120715572</v>
      </c>
      <c r="D15" s="9" t="s">
        <v>699</v>
      </c>
      <c r="E15" s="10" t="s">
        <v>327</v>
      </c>
      <c r="F15" s="24" t="s">
        <v>716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780</v>
      </c>
    </row>
    <row r="16" spans="1:16" ht="20.100000000000001" customHeight="1">
      <c r="A16">
        <v>49</v>
      </c>
      <c r="B16" s="8">
        <v>9</v>
      </c>
      <c r="C16" s="22">
        <v>2120317608</v>
      </c>
      <c r="D16" s="9" t="s">
        <v>402</v>
      </c>
      <c r="E16" s="10" t="s">
        <v>403</v>
      </c>
      <c r="F16" s="24" t="s">
        <v>732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780</v>
      </c>
    </row>
    <row r="17" spans="1:16" ht="20.100000000000001" customHeight="1">
      <c r="A17">
        <v>50</v>
      </c>
      <c r="B17" s="8">
        <v>10</v>
      </c>
      <c r="C17" s="22">
        <v>2226511881</v>
      </c>
      <c r="D17" s="9" t="s">
        <v>332</v>
      </c>
      <c r="E17" s="10" t="s">
        <v>594</v>
      </c>
      <c r="F17" s="24" t="s">
        <v>756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780</v>
      </c>
    </row>
    <row r="18" spans="1:16" ht="20.100000000000001" customHeight="1">
      <c r="A18">
        <v>51</v>
      </c>
      <c r="B18" s="8">
        <v>11</v>
      </c>
      <c r="C18" s="22">
        <v>2226521085</v>
      </c>
      <c r="D18" s="9" t="s">
        <v>332</v>
      </c>
      <c r="E18" s="10" t="s">
        <v>611</v>
      </c>
      <c r="F18" s="24" t="s">
        <v>760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780</v>
      </c>
    </row>
    <row r="19" spans="1:16" ht="20.100000000000001" customHeight="1">
      <c r="A19">
        <v>52</v>
      </c>
      <c r="B19" s="8">
        <v>12</v>
      </c>
      <c r="C19" s="22">
        <v>2126511970</v>
      </c>
      <c r="D19" s="9" t="s">
        <v>612</v>
      </c>
      <c r="E19" s="10" t="s">
        <v>691</v>
      </c>
      <c r="F19" s="24" t="s">
        <v>755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780</v>
      </c>
    </row>
    <row r="20" spans="1:16" ht="20.100000000000001" customHeight="1">
      <c r="A20">
        <v>53</v>
      </c>
      <c r="B20" s="8">
        <v>13</v>
      </c>
      <c r="C20" s="22">
        <v>2120317844</v>
      </c>
      <c r="D20" s="9" t="s">
        <v>413</v>
      </c>
      <c r="E20" s="10" t="s">
        <v>414</v>
      </c>
      <c r="F20" s="24" t="s">
        <v>749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780</v>
      </c>
    </row>
    <row r="21" spans="1:16" ht="20.100000000000001" customHeight="1">
      <c r="A21">
        <v>54</v>
      </c>
      <c r="B21" s="8">
        <v>14</v>
      </c>
      <c r="C21" s="22">
        <v>2226521086</v>
      </c>
      <c r="D21" s="9" t="s">
        <v>387</v>
      </c>
      <c r="E21" s="10" t="s">
        <v>414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780</v>
      </c>
    </row>
    <row r="22" spans="1:16" ht="20.100000000000001" customHeight="1">
      <c r="A22">
        <v>55</v>
      </c>
      <c r="B22" s="8">
        <v>15</v>
      </c>
      <c r="C22" s="22">
        <v>2121713726</v>
      </c>
      <c r="D22" s="9" t="s">
        <v>534</v>
      </c>
      <c r="E22" s="10" t="s">
        <v>535</v>
      </c>
      <c r="F22" s="24" t="s">
        <v>752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780</v>
      </c>
    </row>
    <row r="23" spans="1:16" ht="20.100000000000001" customHeight="1">
      <c r="A23">
        <v>56</v>
      </c>
      <c r="B23" s="8">
        <v>16</v>
      </c>
      <c r="C23" s="22">
        <v>2121869727</v>
      </c>
      <c r="D23" s="9" t="s">
        <v>568</v>
      </c>
      <c r="E23" s="10" t="s">
        <v>535</v>
      </c>
      <c r="F23" s="24" t="s">
        <v>753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780</v>
      </c>
    </row>
    <row r="24" spans="1:16" ht="20.100000000000001" customHeight="1">
      <c r="A24">
        <v>57</v>
      </c>
      <c r="B24" s="8">
        <v>17</v>
      </c>
      <c r="C24" s="22">
        <v>2227521087</v>
      </c>
      <c r="D24" s="9" t="s">
        <v>663</v>
      </c>
      <c r="E24" s="10" t="s">
        <v>535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780</v>
      </c>
    </row>
    <row r="25" spans="1:16" ht="20.100000000000001" customHeight="1">
      <c r="A25">
        <v>58</v>
      </c>
      <c r="B25" s="8">
        <v>18</v>
      </c>
      <c r="C25" s="22">
        <v>2120516558</v>
      </c>
      <c r="D25" s="9" t="s">
        <v>443</v>
      </c>
      <c r="E25" s="10" t="s">
        <v>444</v>
      </c>
      <c r="F25" s="24" t="s">
        <v>723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780</v>
      </c>
    </row>
    <row r="26" spans="1:16" ht="20.100000000000001" customHeight="1">
      <c r="A26">
        <v>59</v>
      </c>
      <c r="B26" s="8">
        <v>19</v>
      </c>
      <c r="C26" s="22">
        <v>2226521088</v>
      </c>
      <c r="D26" s="9" t="s">
        <v>317</v>
      </c>
      <c r="E26" s="10" t="s">
        <v>444</v>
      </c>
      <c r="F26" s="24" t="s">
        <v>760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780</v>
      </c>
    </row>
    <row r="27" spans="1:16" ht="20.100000000000001" customHeight="1">
      <c r="A27">
        <v>60</v>
      </c>
      <c r="B27" s="8">
        <v>20</v>
      </c>
      <c r="C27" s="22">
        <v>2226521089</v>
      </c>
      <c r="D27" s="9" t="s">
        <v>595</v>
      </c>
      <c r="E27" s="10" t="s">
        <v>444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780</v>
      </c>
    </row>
    <row r="28" spans="1:16" ht="20.100000000000001" customHeight="1">
      <c r="A28">
        <v>61</v>
      </c>
      <c r="B28" s="8">
        <v>21</v>
      </c>
      <c r="C28" s="22">
        <v>2226521090</v>
      </c>
      <c r="D28" s="9" t="s">
        <v>612</v>
      </c>
      <c r="E28" s="10" t="s">
        <v>444</v>
      </c>
      <c r="F28" s="24" t="s">
        <v>760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780</v>
      </c>
    </row>
    <row r="29" spans="1:16" ht="20.100000000000001" customHeight="1">
      <c r="A29">
        <v>62</v>
      </c>
      <c r="B29" s="8">
        <v>22</v>
      </c>
      <c r="C29" s="22">
        <v>2226521499</v>
      </c>
      <c r="D29" s="9" t="s">
        <v>598</v>
      </c>
      <c r="E29" s="10" t="s">
        <v>444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780</v>
      </c>
    </row>
    <row r="30" spans="1:16" ht="20.100000000000001" customHeight="1">
      <c r="A30">
        <v>63</v>
      </c>
      <c r="B30" s="8">
        <v>23</v>
      </c>
      <c r="C30" s="22">
        <v>2120337505</v>
      </c>
      <c r="D30" s="9" t="s">
        <v>425</v>
      </c>
      <c r="E30" s="10" t="s">
        <v>426</v>
      </c>
      <c r="F30" s="24" t="s">
        <v>742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780</v>
      </c>
    </row>
    <row r="31" spans="1:16" ht="20.100000000000001" customHeight="1">
      <c r="A31">
        <v>64</v>
      </c>
      <c r="B31" s="8">
        <v>24</v>
      </c>
      <c r="C31" s="22">
        <v>2120715585</v>
      </c>
      <c r="D31" s="9" t="s">
        <v>469</v>
      </c>
      <c r="E31" s="10" t="s">
        <v>426</v>
      </c>
      <c r="F31" s="24" t="s">
        <v>717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780</v>
      </c>
    </row>
    <row r="32" spans="1:16" ht="20.100000000000001" customHeight="1">
      <c r="A32">
        <v>65</v>
      </c>
      <c r="B32" s="8">
        <v>25</v>
      </c>
      <c r="C32" s="22">
        <v>2127521547</v>
      </c>
      <c r="D32" s="9" t="s">
        <v>583</v>
      </c>
      <c r="E32" s="10" t="s">
        <v>426</v>
      </c>
      <c r="F32" s="24" t="s">
        <v>738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780</v>
      </c>
    </row>
    <row r="33" spans="1:16" ht="20.100000000000001" customHeight="1">
      <c r="A33">
        <v>66</v>
      </c>
      <c r="B33" s="8">
        <v>26</v>
      </c>
      <c r="C33" s="22">
        <v>2226521091</v>
      </c>
      <c r="D33" s="9" t="s">
        <v>469</v>
      </c>
      <c r="E33" s="10" t="s">
        <v>426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780</v>
      </c>
    </row>
    <row r="34" spans="1:16" ht="20.100000000000001" customHeight="1">
      <c r="A34">
        <v>67</v>
      </c>
      <c r="B34" s="8">
        <v>27</v>
      </c>
      <c r="C34" s="22">
        <v>2021526924</v>
      </c>
      <c r="D34" s="9" t="s">
        <v>304</v>
      </c>
      <c r="E34" s="10" t="s">
        <v>305</v>
      </c>
      <c r="F34" s="24" t="s">
        <v>724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780</v>
      </c>
    </row>
    <row r="35" spans="1:16" ht="20.100000000000001" customHeight="1">
      <c r="A35">
        <v>68</v>
      </c>
      <c r="B35" s="8">
        <v>28</v>
      </c>
      <c r="C35" s="22">
        <v>2120345160</v>
      </c>
      <c r="D35" s="9" t="s">
        <v>428</v>
      </c>
      <c r="E35" s="10" t="s">
        <v>305</v>
      </c>
      <c r="F35" s="24" t="s">
        <v>751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780</v>
      </c>
    </row>
    <row r="36" spans="1:16" ht="20.100000000000001" customHeight="1">
      <c r="A36">
        <v>69</v>
      </c>
      <c r="B36" s="8">
        <v>29</v>
      </c>
      <c r="C36" s="22">
        <v>2120316799</v>
      </c>
      <c r="D36" s="9" t="s">
        <v>391</v>
      </c>
      <c r="E36" s="10" t="s">
        <v>392</v>
      </c>
      <c r="F36" s="24" t="s">
        <v>732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780</v>
      </c>
    </row>
    <row r="37" spans="1:16" ht="20.100000000000001" customHeight="1">
      <c r="A37">
        <v>70</v>
      </c>
      <c r="B37" s="13">
        <v>30</v>
      </c>
      <c r="C37" s="22">
        <v>2120518802</v>
      </c>
      <c r="D37" s="9" t="s">
        <v>454</v>
      </c>
      <c r="E37" s="10" t="s">
        <v>392</v>
      </c>
      <c r="F37" s="24" t="s">
        <v>723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780</v>
      </c>
    </row>
    <row r="38" spans="1:16" ht="20.100000000000001" customHeight="1">
      <c r="A38">
        <v>71</v>
      </c>
      <c r="B38" s="16">
        <v>31</v>
      </c>
      <c r="C38" s="23">
        <v>2120715589</v>
      </c>
      <c r="D38" s="17" t="s">
        <v>470</v>
      </c>
      <c r="E38" s="18" t="s">
        <v>392</v>
      </c>
      <c r="F38" s="25" t="s">
        <v>717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780</v>
      </c>
    </row>
    <row r="39" spans="1:16" ht="20.100000000000001" customHeight="1">
      <c r="A39">
        <v>72</v>
      </c>
      <c r="B39" s="8">
        <v>32</v>
      </c>
      <c r="C39" s="22">
        <v>2126521541</v>
      </c>
      <c r="D39" s="9" t="s">
        <v>570</v>
      </c>
      <c r="E39" s="10" t="s">
        <v>392</v>
      </c>
      <c r="F39" s="24" t="s">
        <v>738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780</v>
      </c>
    </row>
    <row r="40" spans="1:16" ht="20.100000000000001" customHeight="1">
      <c r="A40">
        <v>73</v>
      </c>
      <c r="B40" s="8">
        <v>33</v>
      </c>
      <c r="C40" s="22">
        <v>2226511271</v>
      </c>
      <c r="D40" s="9" t="s">
        <v>332</v>
      </c>
      <c r="E40" s="10" t="s">
        <v>587</v>
      </c>
      <c r="F40" s="24" t="s">
        <v>756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780</v>
      </c>
    </row>
    <row r="41" spans="1:16" ht="20.100000000000001" customHeight="1">
      <c r="A41">
        <v>74</v>
      </c>
      <c r="B41" s="8">
        <v>34</v>
      </c>
      <c r="C41" s="22">
        <v>2226521093</v>
      </c>
      <c r="D41" s="9" t="s">
        <v>332</v>
      </c>
      <c r="E41" s="10" t="s">
        <v>587</v>
      </c>
      <c r="F41" s="24" t="s">
        <v>760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780</v>
      </c>
    </row>
    <row r="42" spans="1:16" ht="20.100000000000001" customHeight="1">
      <c r="A42">
        <v>75</v>
      </c>
      <c r="B42" s="8">
        <v>35</v>
      </c>
      <c r="C42" s="22">
        <v>2120719275</v>
      </c>
      <c r="D42" s="9" t="s">
        <v>689</v>
      </c>
      <c r="E42" s="10" t="s">
        <v>587</v>
      </c>
      <c r="F42" s="24" t="s">
        <v>752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780</v>
      </c>
    </row>
    <row r="43" spans="1:16" ht="20.100000000000001" customHeight="1">
      <c r="A43">
        <v>76</v>
      </c>
      <c r="B43" s="8">
        <v>36</v>
      </c>
      <c r="C43" s="22">
        <v>2020425151</v>
      </c>
      <c r="D43" s="9" t="s">
        <v>275</v>
      </c>
      <c r="E43" s="10" t="s">
        <v>276</v>
      </c>
      <c r="F43" s="24" t="s">
        <v>722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780</v>
      </c>
    </row>
    <row r="44" spans="1:16" ht="20.100000000000001" customHeight="1">
      <c r="A44">
        <v>77</v>
      </c>
      <c r="B44" s="8">
        <v>37</v>
      </c>
      <c r="C44" s="22">
        <v>2021347230</v>
      </c>
      <c r="D44" s="9" t="s">
        <v>302</v>
      </c>
      <c r="E44" s="10" t="s">
        <v>276</v>
      </c>
      <c r="F44" s="24" t="s">
        <v>733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780</v>
      </c>
    </row>
    <row r="45" spans="1:16" ht="20.100000000000001" customHeight="1">
      <c r="A45">
        <v>78</v>
      </c>
      <c r="B45" s="8">
        <v>38</v>
      </c>
      <c r="C45" s="22">
        <v>2120313180</v>
      </c>
      <c r="D45" s="9" t="s">
        <v>311</v>
      </c>
      <c r="E45" s="10" t="s">
        <v>276</v>
      </c>
      <c r="F45" s="24" t="s">
        <v>732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780</v>
      </c>
    </row>
    <row r="46" spans="1:16" ht="20.100000000000001" customHeight="1">
      <c r="A46">
        <v>79</v>
      </c>
      <c r="B46" s="8">
        <v>39</v>
      </c>
      <c r="C46" s="22">
        <v>2120349182</v>
      </c>
      <c r="D46" s="9" t="s">
        <v>431</v>
      </c>
      <c r="E46" s="10" t="s">
        <v>276</v>
      </c>
      <c r="F46" s="24" t="s">
        <v>717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780</v>
      </c>
    </row>
    <row r="47" spans="1:16" ht="20.100000000000001" customHeight="1">
      <c r="A47">
        <v>80</v>
      </c>
      <c r="B47" s="8">
        <v>40</v>
      </c>
      <c r="C47" s="22">
        <v>2126511971</v>
      </c>
      <c r="D47" s="9" t="s">
        <v>271</v>
      </c>
      <c r="E47" s="10" t="s">
        <v>276</v>
      </c>
      <c r="F47" s="24" t="s">
        <v>755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780</v>
      </c>
    </row>
    <row r="48" spans="1:16" ht="20.100000000000001" customHeight="1">
      <c r="A48">
        <v>81</v>
      </c>
      <c r="B48" s="8">
        <v>41</v>
      </c>
      <c r="C48" s="22">
        <v>2226511273</v>
      </c>
      <c r="D48" s="9" t="s">
        <v>588</v>
      </c>
      <c r="E48" s="10" t="s">
        <v>276</v>
      </c>
      <c r="F48" s="24" t="s">
        <v>756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780</v>
      </c>
    </row>
    <row r="49" spans="1:16" ht="20.100000000000001" customHeight="1">
      <c r="A49">
        <v>82</v>
      </c>
      <c r="B49" s="8">
        <v>42</v>
      </c>
      <c r="C49" s="22">
        <v>2226521094</v>
      </c>
      <c r="D49" s="9" t="s">
        <v>595</v>
      </c>
      <c r="E49" s="10" t="s">
        <v>276</v>
      </c>
      <c r="F49" s="24" t="s">
        <v>760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780</v>
      </c>
    </row>
    <row r="50" spans="1:16" ht="20.100000000000001" customHeight="1">
      <c r="A50">
        <v>83</v>
      </c>
      <c r="B50" s="8">
        <v>43</v>
      </c>
      <c r="C50" s="22">
        <v>2226521095</v>
      </c>
      <c r="D50" s="9" t="s">
        <v>361</v>
      </c>
      <c r="E50" s="10" t="s">
        <v>276</v>
      </c>
      <c r="F50" s="24" t="s">
        <v>760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780</v>
      </c>
    </row>
    <row r="51" spans="1:16" ht="20.100000000000001" customHeight="1">
      <c r="A51">
        <v>84</v>
      </c>
      <c r="B51" s="8">
        <v>44</v>
      </c>
      <c r="C51" s="22">
        <v>2120253881</v>
      </c>
      <c r="D51" s="9" t="s">
        <v>346</v>
      </c>
      <c r="E51" s="10" t="s">
        <v>347</v>
      </c>
      <c r="F51" s="24" t="s">
        <v>717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780</v>
      </c>
    </row>
    <row r="52" spans="1:16" ht="20.100000000000001" customHeight="1">
      <c r="A52">
        <v>85</v>
      </c>
      <c r="B52" s="8">
        <v>45</v>
      </c>
      <c r="C52" s="22">
        <v>2120315208</v>
      </c>
      <c r="D52" s="9" t="s">
        <v>377</v>
      </c>
      <c r="E52" s="10" t="s">
        <v>347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780</v>
      </c>
    </row>
  </sheetData>
  <mergeCells count="6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43:O43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50:O50"/>
    <mergeCell ref="M51:O51"/>
    <mergeCell ref="M52:O52"/>
    <mergeCell ref="M44:O44"/>
    <mergeCell ref="M45:O45"/>
    <mergeCell ref="M46:O46"/>
    <mergeCell ref="M47:O47"/>
    <mergeCell ref="M48:O48"/>
    <mergeCell ref="M49:O49"/>
  </mergeCells>
  <conditionalFormatting sqref="G6:G52 M8:O52 A8:A52">
    <cfRule type="cellIs" dxfId="8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767</v>
      </c>
    </row>
    <row r="2" spans="1:16" s="1" customFormat="1">
      <c r="C2" s="197" t="s">
        <v>8</v>
      </c>
      <c r="D2" s="197"/>
      <c r="E2" s="2" t="s">
        <v>781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86</v>
      </c>
      <c r="B8" s="8">
        <v>1</v>
      </c>
      <c r="C8" s="22">
        <v>2226521096</v>
      </c>
      <c r="D8" s="9" t="s">
        <v>613</v>
      </c>
      <c r="E8" s="10" t="s">
        <v>347</v>
      </c>
      <c r="F8" s="24" t="s">
        <v>760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783</v>
      </c>
    </row>
    <row r="9" spans="1:16" ht="20.100000000000001" customHeight="1">
      <c r="A9">
        <v>87</v>
      </c>
      <c r="B9" s="8">
        <v>2</v>
      </c>
      <c r="C9" s="22">
        <v>2021213313</v>
      </c>
      <c r="D9" s="9" t="s">
        <v>288</v>
      </c>
      <c r="E9" s="10" t="s">
        <v>289</v>
      </c>
      <c r="F9" s="24" t="s">
        <v>727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783</v>
      </c>
    </row>
    <row r="10" spans="1:16" ht="20.100000000000001" customHeight="1">
      <c r="A10">
        <v>88</v>
      </c>
      <c r="B10" s="8">
        <v>3</v>
      </c>
      <c r="C10" s="22">
        <v>2120316903</v>
      </c>
      <c r="D10" s="9" t="s">
        <v>393</v>
      </c>
      <c r="E10" s="10" t="s">
        <v>289</v>
      </c>
      <c r="F10" s="24" t="s">
        <v>749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783</v>
      </c>
    </row>
    <row r="11" spans="1:16" ht="20.100000000000001" customHeight="1">
      <c r="A11">
        <v>89</v>
      </c>
      <c r="B11" s="8">
        <v>4</v>
      </c>
      <c r="C11" s="22">
        <v>2121718171</v>
      </c>
      <c r="D11" s="9" t="s">
        <v>549</v>
      </c>
      <c r="E11" s="10" t="s">
        <v>289</v>
      </c>
      <c r="F11" s="24" t="s">
        <v>716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783</v>
      </c>
    </row>
    <row r="12" spans="1:16" ht="20.100000000000001" customHeight="1">
      <c r="A12">
        <v>90</v>
      </c>
      <c r="B12" s="8">
        <v>5</v>
      </c>
      <c r="C12" s="22">
        <v>2120713611</v>
      </c>
      <c r="D12" s="9" t="s">
        <v>461</v>
      </c>
      <c r="E12" s="10" t="s">
        <v>462</v>
      </c>
      <c r="F12" s="24" t="s">
        <v>717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783</v>
      </c>
    </row>
    <row r="13" spans="1:16" ht="20.100000000000001" customHeight="1">
      <c r="A13">
        <v>91</v>
      </c>
      <c r="B13" s="8">
        <v>6</v>
      </c>
      <c r="C13" s="22">
        <v>2020410909</v>
      </c>
      <c r="D13" s="9" t="s">
        <v>271</v>
      </c>
      <c r="E13" s="10" t="s">
        <v>272</v>
      </c>
      <c r="F13" s="24" t="s">
        <v>722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783</v>
      </c>
    </row>
    <row r="14" spans="1:16" ht="20.100000000000001" customHeight="1">
      <c r="A14">
        <v>92</v>
      </c>
      <c r="B14" s="8">
        <v>7</v>
      </c>
      <c r="C14" s="22">
        <v>2027522032</v>
      </c>
      <c r="D14" s="9" t="s">
        <v>310</v>
      </c>
      <c r="E14" s="10" t="s">
        <v>272</v>
      </c>
      <c r="F14" s="24" t="s">
        <v>738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783</v>
      </c>
    </row>
    <row r="15" spans="1:16" ht="20.100000000000001" customHeight="1">
      <c r="A15">
        <v>93</v>
      </c>
      <c r="B15" s="8">
        <v>8</v>
      </c>
      <c r="C15" s="22">
        <v>2120217914</v>
      </c>
      <c r="D15" s="9" t="s">
        <v>331</v>
      </c>
      <c r="E15" s="10" t="s">
        <v>272</v>
      </c>
      <c r="F15" s="24" t="s">
        <v>742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783</v>
      </c>
    </row>
    <row r="16" spans="1:16" ht="20.100000000000001" customHeight="1">
      <c r="A16">
        <v>94</v>
      </c>
      <c r="B16" s="8">
        <v>9</v>
      </c>
      <c r="C16" s="22">
        <v>2120317824</v>
      </c>
      <c r="D16" s="9" t="s">
        <v>409</v>
      </c>
      <c r="E16" s="10" t="s">
        <v>272</v>
      </c>
      <c r="F16" s="24" t="s">
        <v>732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783</v>
      </c>
    </row>
    <row r="17" spans="1:16" ht="20.100000000000001" customHeight="1">
      <c r="A17">
        <v>95</v>
      </c>
      <c r="B17" s="8">
        <v>10</v>
      </c>
      <c r="C17" s="22">
        <v>2120328731</v>
      </c>
      <c r="D17" s="9" t="s">
        <v>423</v>
      </c>
      <c r="E17" s="10" t="s">
        <v>272</v>
      </c>
      <c r="F17" s="24" t="s">
        <v>749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783</v>
      </c>
    </row>
    <row r="18" spans="1:16" ht="20.100000000000001" customHeight="1">
      <c r="A18">
        <v>96</v>
      </c>
      <c r="B18" s="8">
        <v>11</v>
      </c>
      <c r="C18" s="22">
        <v>2120358288</v>
      </c>
      <c r="D18" s="9" t="s">
        <v>434</v>
      </c>
      <c r="E18" s="10" t="s">
        <v>272</v>
      </c>
      <c r="F18" s="24" t="s">
        <v>753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783</v>
      </c>
    </row>
    <row r="19" spans="1:16" ht="20.100000000000001" customHeight="1">
      <c r="A19">
        <v>97</v>
      </c>
      <c r="B19" s="8">
        <v>12</v>
      </c>
      <c r="C19" s="22">
        <v>2126521545</v>
      </c>
      <c r="D19" s="9" t="s">
        <v>379</v>
      </c>
      <c r="E19" s="10" t="s">
        <v>272</v>
      </c>
      <c r="F19" s="24" t="s">
        <v>738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783</v>
      </c>
    </row>
    <row r="20" spans="1:16" ht="20.100000000000001" customHeight="1">
      <c r="A20">
        <v>98</v>
      </c>
      <c r="B20" s="8">
        <v>13</v>
      </c>
      <c r="C20" s="22">
        <v>2226511882</v>
      </c>
      <c r="D20" s="9" t="s">
        <v>595</v>
      </c>
      <c r="E20" s="10" t="s">
        <v>272</v>
      </c>
      <c r="F20" s="24" t="s">
        <v>756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783</v>
      </c>
    </row>
    <row r="21" spans="1:16" ht="20.100000000000001" customHeight="1">
      <c r="A21">
        <v>99</v>
      </c>
      <c r="B21" s="8">
        <v>14</v>
      </c>
      <c r="C21" s="22">
        <v>2226521097</v>
      </c>
      <c r="D21" s="9" t="s">
        <v>614</v>
      </c>
      <c r="E21" s="10" t="s">
        <v>272</v>
      </c>
      <c r="F21" s="24" t="s">
        <v>760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783</v>
      </c>
    </row>
    <row r="22" spans="1:16" ht="20.100000000000001" customHeight="1">
      <c r="A22">
        <v>100</v>
      </c>
      <c r="B22" s="8">
        <v>15</v>
      </c>
      <c r="C22" s="22">
        <v>2120713699</v>
      </c>
      <c r="D22" s="9" t="s">
        <v>466</v>
      </c>
      <c r="E22" s="10" t="s">
        <v>467</v>
      </c>
      <c r="F22" s="24" t="s">
        <v>716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783</v>
      </c>
    </row>
    <row r="23" spans="1:16" ht="20.100000000000001" customHeight="1">
      <c r="A23">
        <v>101</v>
      </c>
      <c r="B23" s="8">
        <v>16</v>
      </c>
      <c r="C23" s="22">
        <v>2120718135</v>
      </c>
      <c r="D23" s="9" t="s">
        <v>279</v>
      </c>
      <c r="E23" s="10" t="s">
        <v>467</v>
      </c>
      <c r="F23" s="24" t="s">
        <v>717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783</v>
      </c>
    </row>
    <row r="24" spans="1:16" ht="20.100000000000001" customHeight="1">
      <c r="A24">
        <v>102</v>
      </c>
      <c r="B24" s="8">
        <v>17</v>
      </c>
      <c r="C24" s="22">
        <v>2226521098</v>
      </c>
      <c r="D24" s="9" t="s">
        <v>279</v>
      </c>
      <c r="E24" s="10" t="s">
        <v>467</v>
      </c>
      <c r="F24" s="24" t="s">
        <v>760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783</v>
      </c>
    </row>
    <row r="25" spans="1:16" ht="20.100000000000001" customHeight="1">
      <c r="A25">
        <v>103</v>
      </c>
      <c r="B25" s="8">
        <v>18</v>
      </c>
      <c r="C25" s="22">
        <v>2226521099</v>
      </c>
      <c r="D25" s="9" t="s">
        <v>400</v>
      </c>
      <c r="E25" s="10" t="s">
        <v>467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783</v>
      </c>
    </row>
    <row r="26" spans="1:16" ht="20.100000000000001" customHeight="1">
      <c r="A26">
        <v>104</v>
      </c>
      <c r="B26" s="8">
        <v>19</v>
      </c>
      <c r="C26" s="22">
        <v>2120218511</v>
      </c>
      <c r="D26" s="9" t="s">
        <v>694</v>
      </c>
      <c r="E26" s="10" t="s">
        <v>467</v>
      </c>
      <c r="F26" s="24" t="s">
        <v>743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783</v>
      </c>
    </row>
    <row r="27" spans="1:16" ht="20.100000000000001" customHeight="1">
      <c r="A27">
        <v>105</v>
      </c>
      <c r="B27" s="8">
        <v>20</v>
      </c>
      <c r="C27" s="22">
        <v>2120313148</v>
      </c>
      <c r="D27" s="9" t="s">
        <v>359</v>
      </c>
      <c r="E27" s="10" t="s">
        <v>360</v>
      </c>
      <c r="F27" s="24" t="s">
        <v>732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783</v>
      </c>
    </row>
    <row r="28" spans="1:16" ht="20.100000000000001" customHeight="1">
      <c r="A28">
        <v>106</v>
      </c>
      <c r="B28" s="8">
        <v>21</v>
      </c>
      <c r="C28" s="22">
        <v>2121213393</v>
      </c>
      <c r="D28" s="9" t="s">
        <v>502</v>
      </c>
      <c r="E28" s="10" t="s">
        <v>503</v>
      </c>
      <c r="F28" s="24" t="s">
        <v>743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783</v>
      </c>
    </row>
    <row r="29" spans="1:16" ht="20.100000000000001" customHeight="1">
      <c r="A29">
        <v>107</v>
      </c>
      <c r="B29" s="8">
        <v>22</v>
      </c>
      <c r="C29" s="22">
        <v>2121719371</v>
      </c>
      <c r="D29" s="9" t="s">
        <v>553</v>
      </c>
      <c r="E29" s="10" t="s">
        <v>503</v>
      </c>
      <c r="F29" s="24" t="s">
        <v>717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783</v>
      </c>
    </row>
    <row r="30" spans="1:16" ht="20.100000000000001" customHeight="1">
      <c r="A30">
        <v>108</v>
      </c>
      <c r="B30" s="8">
        <v>23</v>
      </c>
      <c r="C30" s="22">
        <v>2121866132</v>
      </c>
      <c r="D30" s="9" t="s">
        <v>564</v>
      </c>
      <c r="E30" s="10" t="s">
        <v>503</v>
      </c>
      <c r="F30" s="24" t="s">
        <v>753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783</v>
      </c>
    </row>
    <row r="31" spans="1:16" ht="20.100000000000001" customHeight="1">
      <c r="A31">
        <v>109</v>
      </c>
      <c r="B31" s="8">
        <v>24</v>
      </c>
      <c r="C31" s="22">
        <v>1920356208</v>
      </c>
      <c r="D31" s="9" t="s">
        <v>250</v>
      </c>
      <c r="E31" s="10" t="s">
        <v>251</v>
      </c>
      <c r="F31" s="24" t="s">
        <v>711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783</v>
      </c>
    </row>
    <row r="32" spans="1:16" ht="20.100000000000001" customHeight="1">
      <c r="A32">
        <v>110</v>
      </c>
      <c r="B32" s="8">
        <v>25</v>
      </c>
      <c r="C32" s="22">
        <v>2120217482</v>
      </c>
      <c r="D32" s="9" t="s">
        <v>330</v>
      </c>
      <c r="E32" s="10" t="s">
        <v>251</v>
      </c>
      <c r="F32" s="24" t="s">
        <v>743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783</v>
      </c>
    </row>
    <row r="33" spans="1:16" ht="20.100000000000001" customHeight="1">
      <c r="A33">
        <v>111</v>
      </c>
      <c r="B33" s="8">
        <v>26</v>
      </c>
      <c r="C33" s="22">
        <v>2120317366</v>
      </c>
      <c r="D33" s="9" t="s">
        <v>396</v>
      </c>
      <c r="E33" s="10" t="s">
        <v>251</v>
      </c>
      <c r="F33" s="24" t="s">
        <v>732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783</v>
      </c>
    </row>
    <row r="34" spans="1:16" ht="20.100000000000001" customHeight="1">
      <c r="A34">
        <v>112</v>
      </c>
      <c r="B34" s="8">
        <v>27</v>
      </c>
      <c r="C34" s="22">
        <v>2120317829</v>
      </c>
      <c r="D34" s="9" t="s">
        <v>410</v>
      </c>
      <c r="E34" s="10" t="s">
        <v>251</v>
      </c>
      <c r="F34" s="24" t="s">
        <v>749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783</v>
      </c>
    </row>
    <row r="35" spans="1:16" ht="20.100000000000001" customHeight="1">
      <c r="A35">
        <v>113</v>
      </c>
      <c r="B35" s="8">
        <v>28</v>
      </c>
      <c r="C35" s="22">
        <v>2120345163</v>
      </c>
      <c r="D35" s="9" t="s">
        <v>310</v>
      </c>
      <c r="E35" s="10" t="s">
        <v>251</v>
      </c>
      <c r="F35" s="24" t="s">
        <v>717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783</v>
      </c>
    </row>
    <row r="36" spans="1:16" ht="20.100000000000001" customHeight="1">
      <c r="A36">
        <v>114</v>
      </c>
      <c r="B36" s="8">
        <v>29</v>
      </c>
      <c r="C36" s="22">
        <v>2226511883</v>
      </c>
      <c r="D36" s="9" t="s">
        <v>332</v>
      </c>
      <c r="E36" s="10" t="s">
        <v>251</v>
      </c>
      <c r="F36" s="24" t="s">
        <v>756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783</v>
      </c>
    </row>
    <row r="37" spans="1:16" ht="20.100000000000001" customHeight="1">
      <c r="A37">
        <v>115</v>
      </c>
      <c r="B37" s="13">
        <v>30</v>
      </c>
      <c r="C37" s="22">
        <v>2227521100</v>
      </c>
      <c r="D37" s="9" t="s">
        <v>664</v>
      </c>
      <c r="E37" s="10" t="s">
        <v>665</v>
      </c>
      <c r="F37" s="24" t="s">
        <v>760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783</v>
      </c>
    </row>
    <row r="38" spans="1:16" ht="20.100000000000001" customHeight="1">
      <c r="A38">
        <v>116</v>
      </c>
      <c r="B38" s="16">
        <v>31</v>
      </c>
      <c r="C38" s="23">
        <v>2226521101</v>
      </c>
      <c r="D38" s="17" t="s">
        <v>615</v>
      </c>
      <c r="E38" s="18" t="s">
        <v>616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783</v>
      </c>
    </row>
    <row r="39" spans="1:16" ht="20.100000000000001" customHeight="1">
      <c r="A39">
        <v>117</v>
      </c>
      <c r="B39" s="8">
        <v>32</v>
      </c>
      <c r="C39" s="22">
        <v>2120313154</v>
      </c>
      <c r="D39" s="9" t="s">
        <v>361</v>
      </c>
      <c r="E39" s="10" t="s">
        <v>362</v>
      </c>
      <c r="F39" s="24" t="s">
        <v>732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783</v>
      </c>
    </row>
    <row r="40" spans="1:16" ht="20.100000000000001" customHeight="1">
      <c r="A40">
        <v>118</v>
      </c>
      <c r="B40" s="8">
        <v>33</v>
      </c>
      <c r="C40" s="22">
        <v>2121528862</v>
      </c>
      <c r="D40" s="9" t="s">
        <v>526</v>
      </c>
      <c r="E40" s="10" t="s">
        <v>362</v>
      </c>
      <c r="F40" s="24" t="s">
        <v>717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783</v>
      </c>
    </row>
    <row r="41" spans="1:16" ht="20.100000000000001" customHeight="1">
      <c r="A41">
        <v>119</v>
      </c>
      <c r="B41" s="8">
        <v>34</v>
      </c>
      <c r="C41" s="22">
        <v>2120514933</v>
      </c>
      <c r="D41" s="9" t="s">
        <v>271</v>
      </c>
      <c r="E41" s="10" t="s">
        <v>442</v>
      </c>
      <c r="F41" s="24" t="s">
        <v>723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783</v>
      </c>
    </row>
    <row r="42" spans="1:16" ht="20.100000000000001" customHeight="1">
      <c r="A42">
        <v>120</v>
      </c>
      <c r="B42" s="8">
        <v>35</v>
      </c>
      <c r="C42" s="22">
        <v>2226521103</v>
      </c>
      <c r="D42" s="9" t="s">
        <v>617</v>
      </c>
      <c r="E42" s="10" t="s">
        <v>442</v>
      </c>
      <c r="F42" s="24" t="s">
        <v>760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783</v>
      </c>
    </row>
    <row r="43" spans="1:16" ht="20.100000000000001" customHeight="1">
      <c r="A43">
        <v>121</v>
      </c>
      <c r="B43" s="8">
        <v>36</v>
      </c>
      <c r="C43" s="22">
        <v>2226521104</v>
      </c>
      <c r="D43" s="9" t="s">
        <v>618</v>
      </c>
      <c r="E43" s="10" t="s">
        <v>442</v>
      </c>
      <c r="F43" s="24" t="s">
        <v>760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783</v>
      </c>
    </row>
    <row r="44" spans="1:16" ht="20.100000000000001" customHeight="1">
      <c r="A44">
        <v>122</v>
      </c>
      <c r="B44" s="8">
        <v>37</v>
      </c>
      <c r="C44" s="22">
        <v>2120219447</v>
      </c>
      <c r="D44" s="9" t="s">
        <v>337</v>
      </c>
      <c r="E44" s="10" t="s">
        <v>338</v>
      </c>
      <c r="F44" s="24" t="s">
        <v>742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783</v>
      </c>
    </row>
    <row r="45" spans="1:16" ht="20.100000000000001" customHeight="1">
      <c r="A45">
        <v>123</v>
      </c>
      <c r="B45" s="8">
        <v>38</v>
      </c>
      <c r="C45" s="22">
        <v>2110713042</v>
      </c>
      <c r="D45" s="9" t="s">
        <v>319</v>
      </c>
      <c r="E45" s="10" t="s">
        <v>320</v>
      </c>
      <c r="F45" s="24" t="s">
        <v>717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783</v>
      </c>
    </row>
    <row r="46" spans="1:16" ht="20.100000000000001" customHeight="1">
      <c r="A46">
        <v>124</v>
      </c>
      <c r="B46" s="8">
        <v>39</v>
      </c>
      <c r="C46" s="22">
        <v>2226521105</v>
      </c>
      <c r="D46" s="9" t="s">
        <v>604</v>
      </c>
      <c r="E46" s="10" t="s">
        <v>320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783</v>
      </c>
    </row>
    <row r="47" spans="1:16" ht="20.100000000000001" customHeight="1">
      <c r="A47">
        <v>125</v>
      </c>
      <c r="B47" s="8">
        <v>40</v>
      </c>
      <c r="C47" s="22">
        <v>2121318361</v>
      </c>
      <c r="D47" s="9" t="s">
        <v>516</v>
      </c>
      <c r="E47" s="10" t="s">
        <v>517</v>
      </c>
      <c r="F47" s="24" t="s">
        <v>749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783</v>
      </c>
    </row>
    <row r="48" spans="1:16" ht="20.100000000000001" customHeight="1">
      <c r="A48">
        <v>126</v>
      </c>
      <c r="B48" s="8">
        <v>41</v>
      </c>
      <c r="C48" s="22">
        <v>2121213399</v>
      </c>
      <c r="D48" s="9" t="s">
        <v>504</v>
      </c>
      <c r="E48" s="10" t="s">
        <v>505</v>
      </c>
      <c r="F48" s="24" t="s">
        <v>743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783</v>
      </c>
    </row>
    <row r="49" spans="1:16" ht="20.100000000000001" customHeight="1">
      <c r="A49">
        <v>127</v>
      </c>
      <c r="B49" s="8">
        <v>42</v>
      </c>
      <c r="C49" s="22">
        <v>2121436320</v>
      </c>
      <c r="D49" s="9" t="s">
        <v>522</v>
      </c>
      <c r="E49" s="10" t="s">
        <v>505</v>
      </c>
      <c r="F49" s="24" t="s">
        <v>752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783</v>
      </c>
    </row>
    <row r="50" spans="1:16" ht="20.100000000000001" customHeight="1">
      <c r="A50">
        <v>128</v>
      </c>
      <c r="B50" s="8">
        <v>43</v>
      </c>
      <c r="C50" s="22">
        <v>2120256003</v>
      </c>
      <c r="D50" s="9" t="s">
        <v>695</v>
      </c>
      <c r="E50" s="10" t="s">
        <v>505</v>
      </c>
      <c r="F50" s="24" t="s">
        <v>744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783</v>
      </c>
    </row>
    <row r="51" spans="1:16" ht="20.100000000000001" customHeight="1">
      <c r="A51">
        <v>129</v>
      </c>
      <c r="B51" s="8">
        <v>44</v>
      </c>
      <c r="C51" s="22">
        <v>2226521106</v>
      </c>
      <c r="D51" s="9" t="s">
        <v>619</v>
      </c>
      <c r="E51" s="10" t="s">
        <v>620</v>
      </c>
      <c r="F51" s="24" t="s">
        <v>760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783</v>
      </c>
    </row>
    <row r="52" spans="1:16" ht="20.100000000000001" customHeight="1">
      <c r="A52">
        <v>130</v>
      </c>
      <c r="B52" s="8">
        <v>45</v>
      </c>
      <c r="C52" s="22">
        <v>2021318349</v>
      </c>
      <c r="D52" s="9" t="s">
        <v>300</v>
      </c>
      <c r="E52" s="10" t="s">
        <v>301</v>
      </c>
      <c r="F52" s="24" t="s">
        <v>732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783</v>
      </c>
    </row>
    <row r="53" spans="1:16" ht="20.100000000000001" customHeight="1">
      <c r="A53">
        <v>131</v>
      </c>
      <c r="B53" s="8">
        <v>46</v>
      </c>
      <c r="C53" s="22">
        <v>2111623103</v>
      </c>
      <c r="D53" s="9" t="s">
        <v>321</v>
      </c>
      <c r="E53" s="10" t="s">
        <v>301</v>
      </c>
      <c r="F53" s="24" t="s">
        <v>741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783</v>
      </c>
    </row>
    <row r="54" spans="1:16" ht="20.100000000000001" customHeight="1">
      <c r="A54">
        <v>132</v>
      </c>
      <c r="B54" s="8">
        <v>47</v>
      </c>
      <c r="C54" s="22">
        <v>2121713680</v>
      </c>
      <c r="D54" s="9" t="s">
        <v>533</v>
      </c>
      <c r="E54" s="10" t="s">
        <v>301</v>
      </c>
      <c r="F54" s="24" t="s">
        <v>716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783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7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96" t="s">
        <v>7</v>
      </c>
      <c r="D1" s="196"/>
      <c r="E1" s="123"/>
      <c r="F1" s="174" t="s">
        <v>236</v>
      </c>
      <c r="G1" s="174"/>
      <c r="H1" s="174"/>
      <c r="I1" s="174"/>
      <c r="J1" s="174"/>
      <c r="K1" s="174"/>
      <c r="L1" s="174"/>
      <c r="M1" s="104" t="s">
        <v>768</v>
      </c>
    </row>
    <row r="2" spans="1:16" s="1" customFormat="1">
      <c r="C2" s="197" t="s">
        <v>8</v>
      </c>
      <c r="D2" s="197"/>
      <c r="E2" s="2" t="s">
        <v>784</v>
      </c>
      <c r="F2" s="174" t="s">
        <v>764</v>
      </c>
      <c r="G2" s="174"/>
      <c r="H2" s="174"/>
      <c r="I2" s="174"/>
      <c r="J2" s="174"/>
      <c r="K2" s="174"/>
      <c r="L2" s="174"/>
      <c r="M2" s="3"/>
      <c r="N2" s="4"/>
      <c r="O2" s="4"/>
    </row>
    <row r="3" spans="1:16" s="5" customFormat="1" ht="18.75" customHeight="1">
      <c r="C3" s="6" t="s">
        <v>765</v>
      </c>
      <c r="D3" s="199"/>
      <c r="E3" s="199"/>
      <c r="F3" s="199"/>
      <c r="G3" s="199"/>
      <c r="H3" s="199"/>
      <c r="I3" s="199"/>
      <c r="J3" s="199"/>
      <c r="K3" s="199"/>
      <c r="L3" s="199"/>
      <c r="M3" s="3"/>
      <c r="N3" s="3"/>
      <c r="O3" s="3"/>
    </row>
    <row r="4" spans="1:16" s="5" customFormat="1" ht="18.75" customHeight="1">
      <c r="B4" s="175" t="s">
        <v>785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"/>
      <c r="N4" s="3"/>
      <c r="O4" s="3"/>
    </row>
    <row r="5" spans="1:16" ht="9" customHeight="1"/>
    <row r="6" spans="1:16" ht="15" customHeight="1">
      <c r="B6" s="178" t="s">
        <v>0</v>
      </c>
      <c r="C6" s="177" t="s">
        <v>9</v>
      </c>
      <c r="D6" s="191" t="s">
        <v>3</v>
      </c>
      <c r="E6" s="192" t="s">
        <v>4</v>
      </c>
      <c r="F6" s="177" t="s">
        <v>15</v>
      </c>
      <c r="G6" s="177" t="s">
        <v>237</v>
      </c>
      <c r="H6" s="177" t="s">
        <v>189</v>
      </c>
      <c r="I6" s="179" t="s">
        <v>188</v>
      </c>
      <c r="J6" s="177" t="s">
        <v>10</v>
      </c>
      <c r="K6" s="181" t="s">
        <v>6</v>
      </c>
      <c r="L6" s="181"/>
      <c r="M6" s="182" t="s">
        <v>11</v>
      </c>
      <c r="N6" s="183"/>
      <c r="O6" s="184"/>
    </row>
    <row r="7" spans="1:16" ht="27" customHeight="1">
      <c r="B7" s="178"/>
      <c r="C7" s="178"/>
      <c r="D7" s="191"/>
      <c r="E7" s="192"/>
      <c r="F7" s="178"/>
      <c r="G7" s="178"/>
      <c r="H7" s="178"/>
      <c r="I7" s="180"/>
      <c r="J7" s="178"/>
      <c r="K7" s="7" t="s">
        <v>12</v>
      </c>
      <c r="L7" s="7" t="s">
        <v>13</v>
      </c>
      <c r="M7" s="185"/>
      <c r="N7" s="186"/>
      <c r="O7" s="187"/>
    </row>
    <row r="8" spans="1:16" ht="20.100000000000001" customHeight="1">
      <c r="A8">
        <v>133</v>
      </c>
      <c r="B8" s="8">
        <v>1</v>
      </c>
      <c r="C8" s="22">
        <v>2121715646</v>
      </c>
      <c r="D8" s="9" t="s">
        <v>539</v>
      </c>
      <c r="E8" s="10" t="s">
        <v>301</v>
      </c>
      <c r="F8" s="24" t="s">
        <v>717</v>
      </c>
      <c r="G8" s="24">
        <v>0</v>
      </c>
      <c r="H8" s="11"/>
      <c r="I8" s="11"/>
      <c r="J8" s="12"/>
      <c r="K8" s="12"/>
      <c r="L8" s="12"/>
      <c r="M8" s="188">
        <v>0</v>
      </c>
      <c r="N8" s="189"/>
      <c r="O8" s="190"/>
      <c r="P8" t="s">
        <v>786</v>
      </c>
    </row>
    <row r="9" spans="1:16" ht="20.100000000000001" customHeight="1">
      <c r="A9">
        <v>134</v>
      </c>
      <c r="B9" s="8">
        <v>2</v>
      </c>
      <c r="C9" s="22">
        <v>2227521107</v>
      </c>
      <c r="D9" s="9" t="s">
        <v>666</v>
      </c>
      <c r="E9" s="10" t="s">
        <v>301</v>
      </c>
      <c r="F9" s="24" t="s">
        <v>760</v>
      </c>
      <c r="G9" s="24">
        <v>0</v>
      </c>
      <c r="H9" s="11"/>
      <c r="I9" s="11"/>
      <c r="J9" s="12"/>
      <c r="K9" s="12"/>
      <c r="L9" s="12"/>
      <c r="M9" s="171">
        <v>0</v>
      </c>
      <c r="N9" s="172"/>
      <c r="O9" s="173"/>
      <c r="P9" t="s">
        <v>786</v>
      </c>
    </row>
    <row r="10" spans="1:16" ht="20.100000000000001" customHeight="1">
      <c r="A10">
        <v>135</v>
      </c>
      <c r="B10" s="8">
        <v>3</v>
      </c>
      <c r="C10" s="22">
        <v>2120259893</v>
      </c>
      <c r="D10" s="9" t="s">
        <v>357</v>
      </c>
      <c r="E10" s="10" t="s">
        <v>358</v>
      </c>
      <c r="F10" s="24" t="s">
        <v>746</v>
      </c>
      <c r="G10" s="24">
        <v>0</v>
      </c>
      <c r="H10" s="11"/>
      <c r="I10" s="11"/>
      <c r="J10" s="12"/>
      <c r="K10" s="12"/>
      <c r="L10" s="12"/>
      <c r="M10" s="171">
        <v>0</v>
      </c>
      <c r="N10" s="172"/>
      <c r="O10" s="173"/>
      <c r="P10" t="s">
        <v>786</v>
      </c>
    </row>
    <row r="11" spans="1:16" ht="20.100000000000001" customHeight="1">
      <c r="A11">
        <v>136</v>
      </c>
      <c r="B11" s="8">
        <v>4</v>
      </c>
      <c r="C11" s="22">
        <v>2120315228</v>
      </c>
      <c r="D11" s="9" t="s">
        <v>378</v>
      </c>
      <c r="E11" s="10" t="s">
        <v>358</v>
      </c>
      <c r="F11" s="24" t="s">
        <v>732</v>
      </c>
      <c r="G11" s="24">
        <v>0</v>
      </c>
      <c r="H11" s="11"/>
      <c r="I11" s="11"/>
      <c r="J11" s="12"/>
      <c r="K11" s="12"/>
      <c r="L11" s="12"/>
      <c r="M11" s="171">
        <v>0</v>
      </c>
      <c r="N11" s="172"/>
      <c r="O11" s="173"/>
      <c r="P11" t="s">
        <v>786</v>
      </c>
    </row>
    <row r="12" spans="1:16" ht="20.100000000000001" customHeight="1">
      <c r="A12">
        <v>137</v>
      </c>
      <c r="B12" s="8">
        <v>5</v>
      </c>
      <c r="C12" s="22">
        <v>2120719001</v>
      </c>
      <c r="D12" s="9" t="s">
        <v>487</v>
      </c>
      <c r="E12" s="10" t="s">
        <v>358</v>
      </c>
      <c r="F12" s="24" t="s">
        <v>717</v>
      </c>
      <c r="G12" s="24">
        <v>0</v>
      </c>
      <c r="H12" s="11"/>
      <c r="I12" s="11"/>
      <c r="J12" s="12"/>
      <c r="K12" s="12"/>
      <c r="L12" s="12"/>
      <c r="M12" s="171">
        <v>0</v>
      </c>
      <c r="N12" s="172"/>
      <c r="O12" s="173"/>
      <c r="P12" t="s">
        <v>786</v>
      </c>
    </row>
    <row r="13" spans="1:16" ht="20.100000000000001" customHeight="1">
      <c r="A13">
        <v>138</v>
      </c>
      <c r="B13" s="8">
        <v>6</v>
      </c>
      <c r="C13" s="22">
        <v>2226521108</v>
      </c>
      <c r="D13" s="9" t="s">
        <v>621</v>
      </c>
      <c r="E13" s="10" t="s">
        <v>358</v>
      </c>
      <c r="F13" s="24" t="s">
        <v>760</v>
      </c>
      <c r="G13" s="24">
        <v>0</v>
      </c>
      <c r="H13" s="11"/>
      <c r="I13" s="11"/>
      <c r="J13" s="12"/>
      <c r="K13" s="12"/>
      <c r="L13" s="12"/>
      <c r="M13" s="171">
        <v>0</v>
      </c>
      <c r="N13" s="172"/>
      <c r="O13" s="173"/>
      <c r="P13" t="s">
        <v>786</v>
      </c>
    </row>
    <row r="14" spans="1:16" ht="20.100000000000001" customHeight="1">
      <c r="A14">
        <v>139</v>
      </c>
      <c r="B14" s="8">
        <v>7</v>
      </c>
      <c r="C14" s="22">
        <v>2226521109</v>
      </c>
      <c r="D14" s="9" t="s">
        <v>588</v>
      </c>
      <c r="E14" s="10" t="s">
        <v>358</v>
      </c>
      <c r="F14" s="24" t="s">
        <v>760</v>
      </c>
      <c r="G14" s="24">
        <v>0</v>
      </c>
      <c r="H14" s="11"/>
      <c r="I14" s="11"/>
      <c r="J14" s="12"/>
      <c r="K14" s="12"/>
      <c r="L14" s="12"/>
      <c r="M14" s="171">
        <v>0</v>
      </c>
      <c r="N14" s="172"/>
      <c r="O14" s="173"/>
      <c r="P14" t="s">
        <v>786</v>
      </c>
    </row>
    <row r="15" spans="1:16" ht="20.100000000000001" customHeight="1">
      <c r="A15">
        <v>140</v>
      </c>
      <c r="B15" s="8">
        <v>8</v>
      </c>
      <c r="C15" s="22">
        <v>2121353298</v>
      </c>
      <c r="D15" s="9" t="s">
        <v>520</v>
      </c>
      <c r="E15" s="10" t="s">
        <v>521</v>
      </c>
      <c r="F15" s="24" t="s">
        <v>716</v>
      </c>
      <c r="G15" s="24">
        <v>0</v>
      </c>
      <c r="H15" s="11"/>
      <c r="I15" s="11"/>
      <c r="J15" s="12"/>
      <c r="K15" s="12"/>
      <c r="L15" s="12"/>
      <c r="M15" s="171">
        <v>0</v>
      </c>
      <c r="N15" s="172"/>
      <c r="O15" s="173"/>
      <c r="P15" t="s">
        <v>786</v>
      </c>
    </row>
    <row r="16" spans="1:16" ht="20.100000000000001" customHeight="1">
      <c r="A16">
        <v>141</v>
      </c>
      <c r="B16" s="8">
        <v>9</v>
      </c>
      <c r="C16" s="22">
        <v>2121514942</v>
      </c>
      <c r="D16" s="9" t="s">
        <v>523</v>
      </c>
      <c r="E16" s="10" t="s">
        <v>521</v>
      </c>
      <c r="F16" s="24" t="s">
        <v>723</v>
      </c>
      <c r="G16" s="24">
        <v>0</v>
      </c>
      <c r="H16" s="11"/>
      <c r="I16" s="11"/>
      <c r="J16" s="12"/>
      <c r="K16" s="12"/>
      <c r="L16" s="12"/>
      <c r="M16" s="171">
        <v>0</v>
      </c>
      <c r="N16" s="172"/>
      <c r="O16" s="173"/>
      <c r="P16" t="s">
        <v>786</v>
      </c>
    </row>
    <row r="17" spans="1:16" ht="20.100000000000001" customHeight="1">
      <c r="A17">
        <v>142</v>
      </c>
      <c r="B17" s="8">
        <v>10</v>
      </c>
      <c r="C17" s="22">
        <v>2121868238</v>
      </c>
      <c r="D17" s="9" t="s">
        <v>524</v>
      </c>
      <c r="E17" s="10" t="s">
        <v>521</v>
      </c>
      <c r="F17" s="24" t="s">
        <v>753</v>
      </c>
      <c r="G17" s="24">
        <v>0</v>
      </c>
      <c r="H17" s="11"/>
      <c r="I17" s="11"/>
      <c r="J17" s="12"/>
      <c r="K17" s="12"/>
      <c r="L17" s="12"/>
      <c r="M17" s="171">
        <v>0</v>
      </c>
      <c r="N17" s="172"/>
      <c r="O17" s="173"/>
      <c r="P17" t="s">
        <v>786</v>
      </c>
    </row>
    <row r="18" spans="1:16" ht="20.100000000000001" customHeight="1">
      <c r="A18">
        <v>143</v>
      </c>
      <c r="B18" s="8">
        <v>11</v>
      </c>
      <c r="C18" s="22">
        <v>2120313191</v>
      </c>
      <c r="D18" s="9" t="s">
        <v>367</v>
      </c>
      <c r="E18" s="10" t="s">
        <v>368</v>
      </c>
      <c r="F18" s="24" t="s">
        <v>732</v>
      </c>
      <c r="G18" s="24">
        <v>0</v>
      </c>
      <c r="H18" s="11"/>
      <c r="I18" s="11"/>
      <c r="J18" s="12"/>
      <c r="K18" s="12"/>
      <c r="L18" s="12"/>
      <c r="M18" s="171">
        <v>0</v>
      </c>
      <c r="N18" s="172"/>
      <c r="O18" s="173"/>
      <c r="P18" t="s">
        <v>786</v>
      </c>
    </row>
    <row r="19" spans="1:16" ht="20.100000000000001" customHeight="1">
      <c r="A19">
        <v>144</v>
      </c>
      <c r="B19" s="8">
        <v>12</v>
      </c>
      <c r="C19" s="22">
        <v>2226521110</v>
      </c>
      <c r="D19" s="9" t="s">
        <v>622</v>
      </c>
      <c r="E19" s="10" t="s">
        <v>368</v>
      </c>
      <c r="F19" s="24" t="s">
        <v>760</v>
      </c>
      <c r="G19" s="24">
        <v>0</v>
      </c>
      <c r="H19" s="11"/>
      <c r="I19" s="11"/>
      <c r="J19" s="12"/>
      <c r="K19" s="12"/>
      <c r="L19" s="12"/>
      <c r="M19" s="171">
        <v>0</v>
      </c>
      <c r="N19" s="172"/>
      <c r="O19" s="173"/>
      <c r="P19" t="s">
        <v>786</v>
      </c>
    </row>
    <row r="20" spans="1:16" ht="20.100000000000001" customHeight="1">
      <c r="A20">
        <v>145</v>
      </c>
      <c r="B20" s="8">
        <v>13</v>
      </c>
      <c r="C20" s="22">
        <v>2226521111</v>
      </c>
      <c r="D20" s="9" t="s">
        <v>411</v>
      </c>
      <c r="E20" s="10" t="s">
        <v>368</v>
      </c>
      <c r="F20" s="24" t="s">
        <v>760</v>
      </c>
      <c r="G20" s="24">
        <v>0</v>
      </c>
      <c r="H20" s="11"/>
      <c r="I20" s="11"/>
      <c r="J20" s="12"/>
      <c r="K20" s="12"/>
      <c r="L20" s="12"/>
      <c r="M20" s="171">
        <v>0</v>
      </c>
      <c r="N20" s="172"/>
      <c r="O20" s="173"/>
      <c r="P20" t="s">
        <v>786</v>
      </c>
    </row>
    <row r="21" spans="1:16" ht="20.100000000000001" customHeight="1">
      <c r="A21">
        <v>146</v>
      </c>
      <c r="B21" s="8">
        <v>14</v>
      </c>
      <c r="C21" s="22">
        <v>2120718291</v>
      </c>
      <c r="D21" s="9" t="s">
        <v>482</v>
      </c>
      <c r="E21" s="10" t="s">
        <v>483</v>
      </c>
      <c r="F21" s="24" t="s">
        <v>717</v>
      </c>
      <c r="G21" s="24">
        <v>0</v>
      </c>
      <c r="H21" s="11"/>
      <c r="I21" s="11"/>
      <c r="J21" s="12"/>
      <c r="K21" s="12"/>
      <c r="L21" s="12"/>
      <c r="M21" s="171">
        <v>0</v>
      </c>
      <c r="N21" s="172"/>
      <c r="O21" s="173"/>
      <c r="P21" t="s">
        <v>786</v>
      </c>
    </row>
    <row r="22" spans="1:16" ht="20.100000000000001" customHeight="1">
      <c r="A22">
        <v>147</v>
      </c>
      <c r="B22" s="8">
        <v>15</v>
      </c>
      <c r="C22" s="22">
        <v>2121217913</v>
      </c>
      <c r="D22" s="9" t="s">
        <v>507</v>
      </c>
      <c r="E22" s="10" t="s">
        <v>508</v>
      </c>
      <c r="F22" s="24" t="s">
        <v>717</v>
      </c>
      <c r="G22" s="24">
        <v>0</v>
      </c>
      <c r="H22" s="11"/>
      <c r="I22" s="11"/>
      <c r="J22" s="12"/>
      <c r="K22" s="12"/>
      <c r="L22" s="12"/>
      <c r="M22" s="171">
        <v>0</v>
      </c>
      <c r="N22" s="172"/>
      <c r="O22" s="173"/>
      <c r="P22" t="s">
        <v>786</v>
      </c>
    </row>
    <row r="23" spans="1:16" ht="20.100000000000001" customHeight="1">
      <c r="A23">
        <v>148</v>
      </c>
      <c r="B23" s="8">
        <v>16</v>
      </c>
      <c r="C23" s="22">
        <v>2126521542</v>
      </c>
      <c r="D23" s="9" t="s">
        <v>571</v>
      </c>
      <c r="E23" s="10" t="s">
        <v>572</v>
      </c>
      <c r="F23" s="24" t="s">
        <v>738</v>
      </c>
      <c r="G23" s="24">
        <v>0</v>
      </c>
      <c r="H23" s="11"/>
      <c r="I23" s="11"/>
      <c r="J23" s="12"/>
      <c r="K23" s="12"/>
      <c r="L23" s="12"/>
      <c r="M23" s="171">
        <v>0</v>
      </c>
      <c r="N23" s="172"/>
      <c r="O23" s="173"/>
      <c r="P23" t="s">
        <v>786</v>
      </c>
    </row>
    <row r="24" spans="1:16" ht="20.100000000000001" customHeight="1">
      <c r="A24">
        <v>149</v>
      </c>
      <c r="B24" s="8">
        <v>17</v>
      </c>
      <c r="C24" s="22">
        <v>2120718463</v>
      </c>
      <c r="D24" s="9" t="s">
        <v>484</v>
      </c>
      <c r="E24" s="10" t="s">
        <v>485</v>
      </c>
      <c r="F24" s="24" t="s">
        <v>717</v>
      </c>
      <c r="G24" s="24">
        <v>0</v>
      </c>
      <c r="H24" s="11"/>
      <c r="I24" s="11"/>
      <c r="J24" s="12"/>
      <c r="K24" s="12"/>
      <c r="L24" s="12"/>
      <c r="M24" s="171">
        <v>0</v>
      </c>
      <c r="N24" s="172"/>
      <c r="O24" s="173"/>
      <c r="P24" t="s">
        <v>786</v>
      </c>
    </row>
    <row r="25" spans="1:16" ht="20.100000000000001" customHeight="1">
      <c r="A25">
        <v>150</v>
      </c>
      <c r="B25" s="8">
        <v>18</v>
      </c>
      <c r="C25" s="22">
        <v>2227521112</v>
      </c>
      <c r="D25" s="9" t="s">
        <v>667</v>
      </c>
      <c r="E25" s="10" t="s">
        <v>485</v>
      </c>
      <c r="F25" s="24" t="s">
        <v>760</v>
      </c>
      <c r="G25" s="24">
        <v>0</v>
      </c>
      <c r="H25" s="11"/>
      <c r="I25" s="11"/>
      <c r="J25" s="12"/>
      <c r="K25" s="12"/>
      <c r="L25" s="12"/>
      <c r="M25" s="171">
        <v>0</v>
      </c>
      <c r="N25" s="172"/>
      <c r="O25" s="173"/>
      <c r="P25" t="s">
        <v>786</v>
      </c>
    </row>
    <row r="26" spans="1:16" ht="20.100000000000001" customHeight="1">
      <c r="A26">
        <v>151</v>
      </c>
      <c r="B26" s="8">
        <v>19</v>
      </c>
      <c r="C26" s="22">
        <v>2227521113</v>
      </c>
      <c r="D26" s="9" t="s">
        <v>551</v>
      </c>
      <c r="E26" s="10" t="s">
        <v>668</v>
      </c>
      <c r="F26" s="24" t="s">
        <v>760</v>
      </c>
      <c r="G26" s="24">
        <v>0</v>
      </c>
      <c r="H26" s="11"/>
      <c r="I26" s="11"/>
      <c r="J26" s="12"/>
      <c r="K26" s="12"/>
      <c r="L26" s="12"/>
      <c r="M26" s="171">
        <v>0</v>
      </c>
      <c r="N26" s="172"/>
      <c r="O26" s="173"/>
      <c r="P26" t="s">
        <v>786</v>
      </c>
    </row>
    <row r="27" spans="1:16" ht="20.100000000000001" customHeight="1">
      <c r="A27">
        <v>152</v>
      </c>
      <c r="B27" s="8">
        <v>20</v>
      </c>
      <c r="C27" s="22">
        <v>2227521114</v>
      </c>
      <c r="D27" s="9" t="s">
        <v>669</v>
      </c>
      <c r="E27" s="10" t="s">
        <v>668</v>
      </c>
      <c r="F27" s="24" t="s">
        <v>760</v>
      </c>
      <c r="G27" s="24">
        <v>0</v>
      </c>
      <c r="H27" s="11"/>
      <c r="I27" s="11"/>
      <c r="J27" s="12"/>
      <c r="K27" s="12"/>
      <c r="L27" s="12"/>
      <c r="M27" s="171">
        <v>0</v>
      </c>
      <c r="N27" s="172"/>
      <c r="O27" s="173"/>
      <c r="P27" t="s">
        <v>786</v>
      </c>
    </row>
    <row r="28" spans="1:16" ht="20.100000000000001" customHeight="1">
      <c r="A28">
        <v>153</v>
      </c>
      <c r="B28" s="8">
        <v>21</v>
      </c>
      <c r="C28" s="22">
        <v>2121329545</v>
      </c>
      <c r="D28" s="9" t="s">
        <v>518</v>
      </c>
      <c r="E28" s="10" t="s">
        <v>519</v>
      </c>
      <c r="F28" s="24" t="s">
        <v>749</v>
      </c>
      <c r="G28" s="24">
        <v>0</v>
      </c>
      <c r="H28" s="11"/>
      <c r="I28" s="11"/>
      <c r="J28" s="12"/>
      <c r="K28" s="12"/>
      <c r="L28" s="12"/>
      <c r="M28" s="171">
        <v>0</v>
      </c>
      <c r="N28" s="172"/>
      <c r="O28" s="173"/>
      <c r="P28" t="s">
        <v>786</v>
      </c>
    </row>
    <row r="29" spans="1:16" ht="20.100000000000001" customHeight="1">
      <c r="A29">
        <v>154</v>
      </c>
      <c r="B29" s="8">
        <v>22</v>
      </c>
      <c r="C29" s="22">
        <v>2226521115</v>
      </c>
      <c r="D29" s="9" t="s">
        <v>623</v>
      </c>
      <c r="E29" s="10" t="s">
        <v>519</v>
      </c>
      <c r="F29" s="24" t="s">
        <v>760</v>
      </c>
      <c r="G29" s="24">
        <v>0</v>
      </c>
      <c r="H29" s="11"/>
      <c r="I29" s="11"/>
      <c r="J29" s="12"/>
      <c r="K29" s="12"/>
      <c r="L29" s="12"/>
      <c r="M29" s="171">
        <v>0</v>
      </c>
      <c r="N29" s="172"/>
      <c r="O29" s="173"/>
      <c r="P29" t="s">
        <v>786</v>
      </c>
    </row>
    <row r="30" spans="1:16" ht="20.100000000000001" customHeight="1">
      <c r="A30">
        <v>155</v>
      </c>
      <c r="B30" s="8">
        <v>23</v>
      </c>
      <c r="C30" s="22">
        <v>2120315235</v>
      </c>
      <c r="D30" s="9" t="s">
        <v>379</v>
      </c>
      <c r="E30" s="10" t="s">
        <v>380</v>
      </c>
      <c r="F30" s="24" t="s">
        <v>732</v>
      </c>
      <c r="G30" s="24">
        <v>0</v>
      </c>
      <c r="H30" s="11"/>
      <c r="I30" s="11"/>
      <c r="J30" s="12"/>
      <c r="K30" s="12"/>
      <c r="L30" s="12"/>
      <c r="M30" s="171">
        <v>0</v>
      </c>
      <c r="N30" s="172"/>
      <c r="O30" s="173"/>
      <c r="P30" t="s">
        <v>786</v>
      </c>
    </row>
    <row r="31" spans="1:16" ht="20.100000000000001" customHeight="1">
      <c r="A31">
        <v>156</v>
      </c>
      <c r="B31" s="8">
        <v>24</v>
      </c>
      <c r="C31" s="22">
        <v>2121715669</v>
      </c>
      <c r="D31" s="9" t="s">
        <v>540</v>
      </c>
      <c r="E31" s="10" t="s">
        <v>541</v>
      </c>
      <c r="F31" s="24" t="s">
        <v>717</v>
      </c>
      <c r="G31" s="24">
        <v>0</v>
      </c>
      <c r="H31" s="11"/>
      <c r="I31" s="11"/>
      <c r="J31" s="12"/>
      <c r="K31" s="12"/>
      <c r="L31" s="12"/>
      <c r="M31" s="171">
        <v>0</v>
      </c>
      <c r="N31" s="172"/>
      <c r="O31" s="173"/>
      <c r="P31" t="s">
        <v>786</v>
      </c>
    </row>
    <row r="32" spans="1:16" ht="20.100000000000001" customHeight="1">
      <c r="A32">
        <v>157</v>
      </c>
      <c r="B32" s="8">
        <v>25</v>
      </c>
      <c r="C32" s="22">
        <v>2227521116</v>
      </c>
      <c r="D32" s="9" t="s">
        <v>670</v>
      </c>
      <c r="E32" s="10" t="s">
        <v>541</v>
      </c>
      <c r="F32" s="24" t="s">
        <v>760</v>
      </c>
      <c r="G32" s="24">
        <v>0</v>
      </c>
      <c r="H32" s="11"/>
      <c r="I32" s="11"/>
      <c r="J32" s="12"/>
      <c r="K32" s="12"/>
      <c r="L32" s="12"/>
      <c r="M32" s="171">
        <v>0</v>
      </c>
      <c r="N32" s="172"/>
      <c r="O32" s="173"/>
      <c r="P32" t="s">
        <v>786</v>
      </c>
    </row>
    <row r="33" spans="1:16" ht="20.100000000000001" customHeight="1">
      <c r="A33">
        <v>158</v>
      </c>
      <c r="B33" s="8">
        <v>26</v>
      </c>
      <c r="C33" s="22">
        <v>2227521117</v>
      </c>
      <c r="D33" s="9" t="s">
        <v>671</v>
      </c>
      <c r="E33" s="10" t="s">
        <v>541</v>
      </c>
      <c r="F33" s="24" t="s">
        <v>760</v>
      </c>
      <c r="G33" s="24">
        <v>0</v>
      </c>
      <c r="H33" s="11"/>
      <c r="I33" s="11"/>
      <c r="J33" s="12"/>
      <c r="K33" s="12"/>
      <c r="L33" s="12"/>
      <c r="M33" s="171">
        <v>0</v>
      </c>
      <c r="N33" s="172"/>
      <c r="O33" s="173"/>
      <c r="P33" t="s">
        <v>786</v>
      </c>
    </row>
    <row r="34" spans="1:16" ht="20.100000000000001" customHeight="1">
      <c r="A34">
        <v>159</v>
      </c>
      <c r="B34" s="8">
        <v>27</v>
      </c>
      <c r="C34" s="22">
        <v>2226511884</v>
      </c>
      <c r="D34" s="9" t="s">
        <v>332</v>
      </c>
      <c r="E34" s="10" t="s">
        <v>596</v>
      </c>
      <c r="F34" s="24" t="s">
        <v>756</v>
      </c>
      <c r="G34" s="24">
        <v>0</v>
      </c>
      <c r="H34" s="11"/>
      <c r="I34" s="11"/>
      <c r="J34" s="12"/>
      <c r="K34" s="12"/>
      <c r="L34" s="12"/>
      <c r="M34" s="171">
        <v>0</v>
      </c>
      <c r="N34" s="172"/>
      <c r="O34" s="173"/>
      <c r="P34" t="s">
        <v>786</v>
      </c>
    </row>
    <row r="35" spans="1:16" ht="20.100000000000001" customHeight="1">
      <c r="A35">
        <v>160</v>
      </c>
      <c r="B35" s="8">
        <v>28</v>
      </c>
      <c r="C35" s="22">
        <v>2226521118</v>
      </c>
      <c r="D35" s="9" t="s">
        <v>332</v>
      </c>
      <c r="E35" s="10" t="s">
        <v>624</v>
      </c>
      <c r="F35" s="24" t="s">
        <v>760</v>
      </c>
      <c r="G35" s="24">
        <v>0</v>
      </c>
      <c r="H35" s="11"/>
      <c r="I35" s="11"/>
      <c r="J35" s="12"/>
      <c r="K35" s="12"/>
      <c r="L35" s="12"/>
      <c r="M35" s="171">
        <v>0</v>
      </c>
      <c r="N35" s="172"/>
      <c r="O35" s="173"/>
      <c r="P35" t="s">
        <v>786</v>
      </c>
    </row>
    <row r="36" spans="1:16" ht="20.100000000000001" customHeight="1">
      <c r="A36">
        <v>161</v>
      </c>
      <c r="B36" s="8">
        <v>29</v>
      </c>
      <c r="C36" s="22">
        <v>2126521552</v>
      </c>
      <c r="D36" s="9" t="s">
        <v>421</v>
      </c>
      <c r="E36" s="10" t="s">
        <v>575</v>
      </c>
      <c r="F36" s="24" t="s">
        <v>738</v>
      </c>
      <c r="G36" s="24">
        <v>0</v>
      </c>
      <c r="H36" s="11"/>
      <c r="I36" s="11"/>
      <c r="J36" s="12"/>
      <c r="K36" s="12"/>
      <c r="L36" s="12"/>
      <c r="M36" s="171">
        <v>0</v>
      </c>
      <c r="N36" s="172"/>
      <c r="O36" s="173"/>
      <c r="P36" t="s">
        <v>786</v>
      </c>
    </row>
    <row r="37" spans="1:16" ht="20.100000000000001" customHeight="1">
      <c r="A37">
        <v>162</v>
      </c>
      <c r="B37" s="13">
        <v>30</v>
      </c>
      <c r="C37" s="22">
        <v>2120213460</v>
      </c>
      <c r="D37" s="9" t="s">
        <v>322</v>
      </c>
      <c r="E37" s="10" t="s">
        <v>323</v>
      </c>
      <c r="F37" s="24" t="s">
        <v>740</v>
      </c>
      <c r="G37" s="24">
        <v>0</v>
      </c>
      <c r="H37" s="14"/>
      <c r="I37" s="14"/>
      <c r="J37" s="15"/>
      <c r="K37" s="15"/>
      <c r="L37" s="15"/>
      <c r="M37" s="193">
        <v>0</v>
      </c>
      <c r="N37" s="194"/>
      <c r="O37" s="195"/>
      <c r="P37" t="s">
        <v>786</v>
      </c>
    </row>
    <row r="38" spans="1:16" ht="20.100000000000001" customHeight="1">
      <c r="A38">
        <v>163</v>
      </c>
      <c r="B38" s="16">
        <v>31</v>
      </c>
      <c r="C38" s="23">
        <v>2226521119</v>
      </c>
      <c r="D38" s="17" t="s">
        <v>405</v>
      </c>
      <c r="E38" s="18" t="s">
        <v>323</v>
      </c>
      <c r="F38" s="25" t="s">
        <v>760</v>
      </c>
      <c r="G38" s="25">
        <v>0</v>
      </c>
      <c r="H38" s="19"/>
      <c r="I38" s="19"/>
      <c r="J38" s="20"/>
      <c r="K38" s="20"/>
      <c r="L38" s="20"/>
      <c r="M38" s="188">
        <v>0</v>
      </c>
      <c r="N38" s="189"/>
      <c r="O38" s="190"/>
      <c r="P38" t="s">
        <v>786</v>
      </c>
    </row>
    <row r="39" spans="1:16" ht="20.100000000000001" customHeight="1">
      <c r="A39">
        <v>164</v>
      </c>
      <c r="B39" s="8">
        <v>32</v>
      </c>
      <c r="C39" s="22">
        <v>2021318220</v>
      </c>
      <c r="D39" s="9" t="s">
        <v>298</v>
      </c>
      <c r="E39" s="10" t="s">
        <v>299</v>
      </c>
      <c r="F39" s="24" t="s">
        <v>732</v>
      </c>
      <c r="G39" s="24">
        <v>0</v>
      </c>
      <c r="H39" s="11"/>
      <c r="I39" s="11"/>
      <c r="J39" s="12"/>
      <c r="K39" s="12"/>
      <c r="L39" s="12"/>
      <c r="M39" s="171">
        <v>0</v>
      </c>
      <c r="N39" s="172"/>
      <c r="O39" s="173"/>
      <c r="P39" t="s">
        <v>786</v>
      </c>
    </row>
    <row r="40" spans="1:16" ht="20.100000000000001" customHeight="1">
      <c r="A40">
        <v>165</v>
      </c>
      <c r="B40" s="8">
        <v>33</v>
      </c>
      <c r="C40" s="22">
        <v>2120239132</v>
      </c>
      <c r="D40" s="9" t="s">
        <v>339</v>
      </c>
      <c r="E40" s="10" t="s">
        <v>299</v>
      </c>
      <c r="F40" s="24" t="s">
        <v>745</v>
      </c>
      <c r="G40" s="24">
        <v>0</v>
      </c>
      <c r="H40" s="11"/>
      <c r="I40" s="11"/>
      <c r="J40" s="12"/>
      <c r="K40" s="12"/>
      <c r="L40" s="12"/>
      <c r="M40" s="171">
        <v>0</v>
      </c>
      <c r="N40" s="172"/>
      <c r="O40" s="173"/>
      <c r="P40" t="s">
        <v>786</v>
      </c>
    </row>
    <row r="41" spans="1:16" ht="20.100000000000001" customHeight="1">
      <c r="A41">
        <v>166</v>
      </c>
      <c r="B41" s="8">
        <v>34</v>
      </c>
      <c r="C41" s="22">
        <v>2120514866</v>
      </c>
      <c r="D41" s="9" t="s">
        <v>437</v>
      </c>
      <c r="E41" s="10" t="s">
        <v>299</v>
      </c>
      <c r="F41" s="24" t="s">
        <v>723</v>
      </c>
      <c r="G41" s="24">
        <v>0</v>
      </c>
      <c r="H41" s="11"/>
      <c r="I41" s="11"/>
      <c r="J41" s="12"/>
      <c r="K41" s="12"/>
      <c r="L41" s="12"/>
      <c r="M41" s="171">
        <v>0</v>
      </c>
      <c r="N41" s="172"/>
      <c r="O41" s="173"/>
      <c r="P41" t="s">
        <v>786</v>
      </c>
    </row>
    <row r="42" spans="1:16" ht="20.100000000000001" customHeight="1">
      <c r="A42">
        <v>167</v>
      </c>
      <c r="B42" s="8">
        <v>35</v>
      </c>
      <c r="C42" s="22">
        <v>2120519105</v>
      </c>
      <c r="D42" s="9" t="s">
        <v>456</v>
      </c>
      <c r="E42" s="10" t="s">
        <v>299</v>
      </c>
      <c r="F42" s="24" t="s">
        <v>723</v>
      </c>
      <c r="G42" s="24">
        <v>0</v>
      </c>
      <c r="H42" s="11"/>
      <c r="I42" s="11"/>
      <c r="J42" s="12"/>
      <c r="K42" s="12"/>
      <c r="L42" s="12"/>
      <c r="M42" s="171">
        <v>0</v>
      </c>
      <c r="N42" s="172"/>
      <c r="O42" s="173"/>
      <c r="P42" t="s">
        <v>786</v>
      </c>
    </row>
    <row r="43" spans="1:16" ht="20.100000000000001" customHeight="1">
      <c r="A43">
        <v>168</v>
      </c>
      <c r="B43" s="8">
        <v>36</v>
      </c>
      <c r="C43" s="22">
        <v>2120716992</v>
      </c>
      <c r="D43" s="9" t="s">
        <v>479</v>
      </c>
      <c r="E43" s="10" t="s">
        <v>299</v>
      </c>
      <c r="F43" s="24" t="s">
        <v>717</v>
      </c>
      <c r="G43" s="24">
        <v>0</v>
      </c>
      <c r="H43" s="11"/>
      <c r="I43" s="11"/>
      <c r="J43" s="12"/>
      <c r="K43" s="12"/>
      <c r="L43" s="12"/>
      <c r="M43" s="171">
        <v>0</v>
      </c>
      <c r="N43" s="172"/>
      <c r="O43" s="173"/>
      <c r="P43" t="s">
        <v>786</v>
      </c>
    </row>
    <row r="44" spans="1:16" ht="20.100000000000001" customHeight="1">
      <c r="A44">
        <v>169</v>
      </c>
      <c r="B44" s="8">
        <v>37</v>
      </c>
      <c r="C44" s="22">
        <v>2120719114</v>
      </c>
      <c r="D44" s="9" t="s">
        <v>469</v>
      </c>
      <c r="E44" s="10" t="s">
        <v>299</v>
      </c>
      <c r="F44" s="24" t="s">
        <v>717</v>
      </c>
      <c r="G44" s="24">
        <v>0</v>
      </c>
      <c r="H44" s="11"/>
      <c r="I44" s="11"/>
      <c r="J44" s="12"/>
      <c r="K44" s="12"/>
      <c r="L44" s="12"/>
      <c r="M44" s="171">
        <v>0</v>
      </c>
      <c r="N44" s="172"/>
      <c r="O44" s="173"/>
      <c r="P44" t="s">
        <v>786</v>
      </c>
    </row>
    <row r="45" spans="1:16" ht="20.100000000000001" customHeight="1">
      <c r="A45">
        <v>170</v>
      </c>
      <c r="B45" s="8">
        <v>38</v>
      </c>
      <c r="C45" s="22">
        <v>2121866157</v>
      </c>
      <c r="D45" s="9" t="s">
        <v>565</v>
      </c>
      <c r="E45" s="10" t="s">
        <v>299</v>
      </c>
      <c r="F45" s="24" t="s">
        <v>741</v>
      </c>
      <c r="G45" s="24">
        <v>0</v>
      </c>
      <c r="H45" s="11"/>
      <c r="I45" s="11"/>
      <c r="J45" s="12"/>
      <c r="K45" s="12"/>
      <c r="L45" s="12"/>
      <c r="M45" s="171">
        <v>0</v>
      </c>
      <c r="N45" s="172"/>
      <c r="O45" s="173"/>
      <c r="P45" t="s">
        <v>786</v>
      </c>
    </row>
    <row r="46" spans="1:16" ht="20.100000000000001" customHeight="1">
      <c r="A46">
        <v>171</v>
      </c>
      <c r="B46" s="8">
        <v>39</v>
      </c>
      <c r="C46" s="22">
        <v>2226521120</v>
      </c>
      <c r="D46" s="9" t="s">
        <v>625</v>
      </c>
      <c r="E46" s="10" t="s">
        <v>299</v>
      </c>
      <c r="F46" s="24" t="s">
        <v>760</v>
      </c>
      <c r="G46" s="24">
        <v>0</v>
      </c>
      <c r="H46" s="11"/>
      <c r="I46" s="11"/>
      <c r="J46" s="12"/>
      <c r="K46" s="12"/>
      <c r="L46" s="12"/>
      <c r="M46" s="171">
        <v>0</v>
      </c>
      <c r="N46" s="172"/>
      <c r="O46" s="173"/>
      <c r="P46" t="s">
        <v>786</v>
      </c>
    </row>
    <row r="47" spans="1:16" ht="20.100000000000001" customHeight="1">
      <c r="A47">
        <v>172</v>
      </c>
      <c r="B47" s="8">
        <v>40</v>
      </c>
      <c r="C47" s="22">
        <v>2120516576</v>
      </c>
      <c r="D47" s="9" t="s">
        <v>690</v>
      </c>
      <c r="E47" s="10" t="s">
        <v>299</v>
      </c>
      <c r="F47" s="24" t="s">
        <v>723</v>
      </c>
      <c r="G47" s="24">
        <v>0</v>
      </c>
      <c r="H47" s="11"/>
      <c r="I47" s="11"/>
      <c r="J47" s="12"/>
      <c r="K47" s="12"/>
      <c r="L47" s="12"/>
      <c r="M47" s="171">
        <v>0</v>
      </c>
      <c r="N47" s="172"/>
      <c r="O47" s="173"/>
      <c r="P47" t="s">
        <v>786</v>
      </c>
    </row>
    <row r="48" spans="1:16" ht="20.100000000000001" customHeight="1">
      <c r="A48">
        <v>173</v>
      </c>
      <c r="B48" s="8">
        <v>41</v>
      </c>
      <c r="C48" s="22">
        <v>2010217576</v>
      </c>
      <c r="D48" s="9" t="s">
        <v>262</v>
      </c>
      <c r="E48" s="10" t="s">
        <v>263</v>
      </c>
      <c r="F48" s="24" t="s">
        <v>717</v>
      </c>
      <c r="G48" s="24">
        <v>0</v>
      </c>
      <c r="H48" s="11"/>
      <c r="I48" s="11"/>
      <c r="J48" s="12"/>
      <c r="K48" s="12"/>
      <c r="L48" s="12"/>
      <c r="M48" s="171">
        <v>0</v>
      </c>
      <c r="N48" s="172"/>
      <c r="O48" s="173"/>
      <c r="P48" t="s">
        <v>786</v>
      </c>
    </row>
    <row r="49" spans="1:16" ht="20.100000000000001" customHeight="1">
      <c r="A49">
        <v>174</v>
      </c>
      <c r="B49" s="8">
        <v>42</v>
      </c>
      <c r="C49" s="22">
        <v>2027522067</v>
      </c>
      <c r="D49" s="9" t="s">
        <v>311</v>
      </c>
      <c r="E49" s="10" t="s">
        <v>263</v>
      </c>
      <c r="F49" s="24" t="s">
        <v>739</v>
      </c>
      <c r="G49" s="24">
        <v>0</v>
      </c>
      <c r="H49" s="11"/>
      <c r="I49" s="11"/>
      <c r="J49" s="12"/>
      <c r="K49" s="12"/>
      <c r="L49" s="12"/>
      <c r="M49" s="171">
        <v>0</v>
      </c>
      <c r="N49" s="172"/>
      <c r="O49" s="173"/>
      <c r="P49" t="s">
        <v>786</v>
      </c>
    </row>
    <row r="50" spans="1:16" ht="20.100000000000001" customHeight="1">
      <c r="A50">
        <v>175</v>
      </c>
      <c r="B50" s="8">
        <v>43</v>
      </c>
      <c r="C50" s="22">
        <v>2120357617</v>
      </c>
      <c r="D50" s="9" t="s">
        <v>405</v>
      </c>
      <c r="E50" s="10" t="s">
        <v>263</v>
      </c>
      <c r="F50" s="24" t="s">
        <v>732</v>
      </c>
      <c r="G50" s="24">
        <v>0</v>
      </c>
      <c r="H50" s="11"/>
      <c r="I50" s="11"/>
      <c r="J50" s="12"/>
      <c r="K50" s="12"/>
      <c r="L50" s="12"/>
      <c r="M50" s="171">
        <v>0</v>
      </c>
      <c r="N50" s="172"/>
      <c r="O50" s="173"/>
      <c r="P50" t="s">
        <v>786</v>
      </c>
    </row>
    <row r="51" spans="1:16" ht="20.100000000000001" customHeight="1">
      <c r="A51">
        <v>176</v>
      </c>
      <c r="B51" s="8">
        <v>44</v>
      </c>
      <c r="C51" s="22">
        <v>2120517086</v>
      </c>
      <c r="D51" s="9" t="s">
        <v>447</v>
      </c>
      <c r="E51" s="10" t="s">
        <v>263</v>
      </c>
      <c r="F51" s="24" t="s">
        <v>723</v>
      </c>
      <c r="G51" s="24">
        <v>0</v>
      </c>
      <c r="H51" s="11"/>
      <c r="I51" s="11"/>
      <c r="J51" s="12"/>
      <c r="K51" s="12"/>
      <c r="L51" s="12"/>
      <c r="M51" s="171">
        <v>0</v>
      </c>
      <c r="N51" s="172"/>
      <c r="O51" s="173"/>
      <c r="P51" t="s">
        <v>786</v>
      </c>
    </row>
    <row r="52" spans="1:16" ht="20.100000000000001" customHeight="1">
      <c r="A52">
        <v>177</v>
      </c>
      <c r="B52" s="8">
        <v>45</v>
      </c>
      <c r="C52" s="22">
        <v>2226261479</v>
      </c>
      <c r="D52" s="9" t="s">
        <v>586</v>
      </c>
      <c r="E52" s="10" t="s">
        <v>263</v>
      </c>
      <c r="F52" s="24" t="s">
        <v>759</v>
      </c>
      <c r="G52" s="24">
        <v>0</v>
      </c>
      <c r="H52" s="11"/>
      <c r="I52" s="11"/>
      <c r="J52" s="12"/>
      <c r="K52" s="12"/>
      <c r="L52" s="12"/>
      <c r="M52" s="171">
        <v>0</v>
      </c>
      <c r="N52" s="172"/>
      <c r="O52" s="173"/>
      <c r="P52" t="s">
        <v>786</v>
      </c>
    </row>
    <row r="53" spans="1:16" ht="20.100000000000001" customHeight="1">
      <c r="A53">
        <v>178</v>
      </c>
      <c r="B53" s="8">
        <v>46</v>
      </c>
      <c r="C53" s="22">
        <v>2226521121</v>
      </c>
      <c r="D53" s="9" t="s">
        <v>373</v>
      </c>
      <c r="E53" s="10" t="s">
        <v>263</v>
      </c>
      <c r="F53" s="24" t="s">
        <v>760</v>
      </c>
      <c r="G53" s="24">
        <v>0</v>
      </c>
      <c r="H53" s="11"/>
      <c r="I53" s="11"/>
      <c r="J53" s="12"/>
      <c r="K53" s="12"/>
      <c r="L53" s="12"/>
      <c r="M53" s="171">
        <v>0</v>
      </c>
      <c r="N53" s="172"/>
      <c r="O53" s="173"/>
      <c r="P53" t="s">
        <v>786</v>
      </c>
    </row>
    <row r="54" spans="1:16" ht="20.100000000000001" customHeight="1">
      <c r="A54">
        <v>179</v>
      </c>
      <c r="B54" s="8">
        <v>47</v>
      </c>
      <c r="C54" s="22">
        <v>2021213715</v>
      </c>
      <c r="D54" s="9" t="s">
        <v>290</v>
      </c>
      <c r="E54" s="10" t="s">
        <v>291</v>
      </c>
      <c r="F54" s="24" t="s">
        <v>728</v>
      </c>
      <c r="G54" s="24">
        <v>0</v>
      </c>
      <c r="H54" s="11"/>
      <c r="I54" s="11"/>
      <c r="J54" s="12"/>
      <c r="K54" s="12"/>
      <c r="L54" s="12"/>
      <c r="M54" s="171">
        <v>0</v>
      </c>
      <c r="N54" s="172"/>
      <c r="O54" s="173"/>
      <c r="P54" t="s">
        <v>786</v>
      </c>
    </row>
  </sheetData>
  <mergeCells count="64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49:O49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50:O50"/>
    <mergeCell ref="M51:O51"/>
    <mergeCell ref="M52:O52"/>
    <mergeCell ref="M53:O53"/>
    <mergeCell ref="M54:O54"/>
  </mergeCells>
  <conditionalFormatting sqref="G6:G54 M8:O54 A8:A54">
    <cfRule type="cellIs" dxfId="6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IDCODE</vt:lpstr>
      <vt:lpstr>LPl2</vt:lpstr>
      <vt:lpstr>IN_DTK (L2)</vt:lpstr>
      <vt:lpstr>phong_coso</vt:lpstr>
      <vt:lpstr>TONGHOP</vt:lpstr>
      <vt:lpstr>Phòng 301_07h00_03 Quang Trung</vt:lpstr>
      <vt:lpstr>Phòng 501_07h00_03 Quang Trung</vt:lpstr>
      <vt:lpstr>Phòng 502_07h00_03 Quang Trung</vt:lpstr>
      <vt:lpstr>Phòng 507_07h00_03 Quang Trung</vt:lpstr>
      <vt:lpstr>Phòng 508_07h00_03 Quang Trung</vt:lpstr>
      <vt:lpstr>Phòng 301_09h00_03 Quang Trung</vt:lpstr>
      <vt:lpstr>Phòng 501_09h00_03 Quang Trung</vt:lpstr>
      <vt:lpstr>Phòng 502_09h00_03 Quang Trung</vt:lpstr>
      <vt:lpstr>Phòng 507_09h00_03 Quang Trung</vt:lpstr>
      <vt:lpstr>Phòng 508_09h00_03 Quang Trung</vt:lpstr>
      <vt:lpstr>'IN_DTK (L2)'!Print_Titles</vt:lpstr>
      <vt:lpstr>'LPl2'!Print_Titles</vt:lpstr>
      <vt:lpstr>'Phòng 301_07h00_03 Quang Trung'!Print_Titles</vt:lpstr>
      <vt:lpstr>'Phòng 301_09h00_03 Quang Trung'!Print_Titles</vt:lpstr>
      <vt:lpstr>'Phòng 501_07h00_03 Quang Trung'!Print_Titles</vt:lpstr>
      <vt:lpstr>'Phòng 501_09h00_03 Quang Trung'!Print_Titles</vt:lpstr>
      <vt:lpstr>'Phòng 502_07h00_03 Quang Trung'!Print_Titles</vt:lpstr>
      <vt:lpstr>'Phòng 502_09h00_03 Quang Trung'!Print_Titles</vt:lpstr>
      <vt:lpstr>'Phòng 507_07h00_03 Quang Trung'!Print_Titles</vt:lpstr>
      <vt:lpstr>'Phòng 507_09h00_03 Quang Trung'!Print_Titles</vt:lpstr>
      <vt:lpstr>'Phòng 508_07h00_03 Quang Trung'!Print_Titles</vt:lpstr>
      <vt:lpstr>'Phòng 508_09h00_03 Quang Trung'!Print_Titles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2019-08-08T07:30:29Z</cp:lastPrinted>
  <dcterms:created xsi:type="dcterms:W3CDTF">2009-04-20T08:11:00Z</dcterms:created>
  <dcterms:modified xsi:type="dcterms:W3CDTF">2019-08-09T07:48:24Z</dcterms:modified>
</cp:coreProperties>
</file>